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4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5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6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.yaxshiboyev\Desktop\"/>
    </mc:Choice>
  </mc:AlternateContent>
  <xr:revisionPtr revIDLastSave="0" documentId="13_ncr:1_{98573164-AFB1-42A5-9F79-49BC8CE309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5 Lotincha" sheetId="9" r:id="rId1"/>
    <sheet name="2025 Крилча" sheetId="8" r:id="rId2"/>
    <sheet name="2025 Русский" sheetId="2" r:id="rId3"/>
    <sheet name="2025 English" sheetId="5" r:id="rId4"/>
    <sheet name="2025_Крилча" sheetId="3" state="hidden" r:id="rId5"/>
    <sheet name="2025_Lotincha" sheetId="1" state="hidden" r:id="rId6"/>
    <sheet name="9 oylik" sheetId="6" state="hidden" r:id="rId7"/>
  </sheets>
  <definedNames>
    <definedName name="_xlnm.Print_Titles" localSheetId="3">'2025 English'!$4:$4</definedName>
    <definedName name="_xlnm.Print_Titles" localSheetId="0">'2025 Lotincha'!$5:$5</definedName>
    <definedName name="_xlnm.Print_Titles" localSheetId="1">'2025 Крилча'!$5:$5</definedName>
    <definedName name="_xlnm.Print_Titles" localSheetId="2">'2025 Русский'!$4:$4</definedName>
    <definedName name="_xlnm.Print_Titles" localSheetId="5">'2025_Lotincha'!$5:$5</definedName>
    <definedName name="_xlnm.Print_Titles" localSheetId="4">'2025_Крилча'!$5:$5</definedName>
    <definedName name="_xlnm.Print_Area" localSheetId="3">'2025 English'!$B$1:$G$12</definedName>
    <definedName name="_xlnm.Print_Area" localSheetId="0">'2025 Lotincha'!$B$1:$G$15</definedName>
    <definedName name="_xlnm.Print_Area" localSheetId="1">'2025 Крилча'!$B$1:$G$15</definedName>
    <definedName name="_xlnm.Print_Area" localSheetId="2">'2025 Русский'!$B$1:$G$13</definedName>
    <definedName name="_xlnm.Print_Area" localSheetId="5">'2025_Lotincha'!$B$1:$G$14</definedName>
    <definedName name="_xlnm.Print_Area" localSheetId="4">'2025_Крилча'!$B$1:$G$15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9" l="1"/>
  <c r="E13" i="9"/>
  <c r="G12" i="9"/>
  <c r="G11" i="9"/>
  <c r="G10" i="9"/>
  <c r="G9" i="9"/>
  <c r="B9" i="9"/>
  <c r="B10" i="9" s="1"/>
  <c r="B11" i="9" s="1"/>
  <c r="G8" i="9"/>
  <c r="B8" i="9"/>
  <c r="G7" i="9"/>
  <c r="G6" i="9"/>
  <c r="G13" i="9" s="1"/>
  <c r="F13" i="8" l="1"/>
  <c r="E13" i="8"/>
  <c r="G12" i="8"/>
  <c r="G11" i="8"/>
  <c r="G10" i="8"/>
  <c r="G9" i="8"/>
  <c r="G8" i="8"/>
  <c r="B8" i="8"/>
  <c r="B9" i="8" s="1"/>
  <c r="B10" i="8" s="1"/>
  <c r="B11" i="8" s="1"/>
  <c r="G7" i="8"/>
  <c r="G6" i="8"/>
  <c r="G13" i="8" l="1"/>
  <c r="E13" i="3"/>
  <c r="F12" i="5"/>
  <c r="E12" i="5"/>
  <c r="G11" i="5"/>
  <c r="F13" i="1"/>
  <c r="E13" i="1"/>
  <c r="G12" i="1"/>
  <c r="F12" i="2"/>
  <c r="E12" i="2"/>
  <c r="G11" i="2"/>
  <c r="F13" i="3"/>
  <c r="G12" i="3"/>
  <c r="B7" i="5" l="1"/>
  <c r="B8" i="1"/>
  <c r="B7" i="2"/>
  <c r="B8" i="3" l="1"/>
  <c r="G10" i="5" l="1"/>
  <c r="G9" i="5"/>
  <c r="G8" i="5"/>
  <c r="G7" i="5"/>
  <c r="G6" i="5"/>
  <c r="G5" i="5"/>
  <c r="G11" i="1"/>
  <c r="G10" i="1"/>
  <c r="G9" i="1"/>
  <c r="G8" i="1"/>
  <c r="G7" i="1"/>
  <c r="G6" i="1"/>
  <c r="G10" i="2"/>
  <c r="G9" i="2"/>
  <c r="G8" i="2"/>
  <c r="G7" i="2"/>
  <c r="G6" i="2"/>
  <c r="G5" i="2"/>
  <c r="G13" i="1" l="1"/>
  <c r="G12" i="2"/>
  <c r="G12" i="5"/>
  <c r="G7" i="3" l="1"/>
  <c r="B9" i="1" l="1"/>
  <c r="B10" i="1" s="1"/>
  <c r="B11" i="1" s="1"/>
  <c r="B12" i="1" s="1"/>
  <c r="B8" i="5"/>
  <c r="B9" i="5" s="1"/>
  <c r="B10" i="5" s="1"/>
  <c r="B11" i="5" s="1"/>
  <c r="B8" i="2"/>
  <c r="B9" i="2" s="1"/>
  <c r="B10" i="2" s="1"/>
  <c r="B9" i="3"/>
  <c r="B10" i="3" s="1"/>
  <c r="B11" i="3" s="1"/>
  <c r="F14" i="6" l="1"/>
  <c r="E14" i="6"/>
  <c r="F13" i="6"/>
  <c r="E13" i="6"/>
  <c r="G13" i="6" s="1"/>
  <c r="E12" i="6"/>
  <c r="G12" i="6" s="1"/>
  <c r="F11" i="6"/>
  <c r="E11" i="6"/>
  <c r="G11" i="6" s="1"/>
  <c r="F10" i="6"/>
  <c r="E10" i="6"/>
  <c r="G10" i="6" s="1"/>
  <c r="G9" i="6"/>
  <c r="F8" i="6"/>
  <c r="E8" i="6"/>
  <c r="G8" i="6" s="1"/>
  <c r="F7" i="6"/>
  <c r="E7" i="6"/>
  <c r="F6" i="6"/>
  <c r="E6" i="6"/>
  <c r="G6" i="6" s="1"/>
  <c r="G14" i="6" l="1"/>
  <c r="G7" i="6"/>
  <c r="F16" i="6"/>
  <c r="E16" i="6"/>
  <c r="G16" i="6" l="1"/>
  <c r="G11" i="3"/>
  <c r="G10" i="3"/>
  <c r="G9" i="3"/>
  <c r="G8" i="3"/>
  <c r="G6" i="3"/>
  <c r="G13" i="3" l="1"/>
</calcChain>
</file>

<file path=xl/sharedStrings.xml><?xml version="1.0" encoding="utf-8"?>
<sst xmlns="http://schemas.openxmlformats.org/spreadsheetml/2006/main" count="145" uniqueCount="118">
  <si>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</si>
  <si>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</si>
  <si>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</si>
  <si>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</si>
  <si>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</si>
  <si>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</si>
  <si>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</si>
  <si>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</si>
  <si>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</si>
  <si>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</si>
  <si>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</si>
  <si>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</si>
  <si>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</si>
  <si>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</si>
  <si>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</si>
  <si>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</si>
  <si>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</si>
  <si>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</si>
  <si>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</si>
  <si>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</si>
  <si>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</si>
  <si>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</si>
  <si>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</si>
  <si>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</si>
  <si>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Итого</t>
  </si>
  <si>
    <t>Остаток</t>
  </si>
  <si>
    <t>в тыс.сумах</t>
  </si>
  <si>
    <t>Фактическая произведенная работа</t>
  </si>
  <si>
    <t>СВЕДЕНИЯ</t>
  </si>
  <si>
    <t>МАЪЛУМОТ</t>
  </si>
  <si>
    <t>Ҳудудий бош бошқарма номи</t>
  </si>
  <si>
    <t>Амалга оширилган капитал қурилиш, реконструкция, капитал таъмирлаш ишлари</t>
  </si>
  <si>
    <t>Смета бўйича ажратилган</t>
  </si>
  <si>
    <t>Ҳақиқатда амалга оширилган харажат</t>
  </si>
  <si>
    <t>Қолдиқ</t>
  </si>
  <si>
    <t>Жиззах вилояти</t>
  </si>
  <si>
    <t>Навоий вилояти</t>
  </si>
  <si>
    <t>Наманган вилояти</t>
  </si>
  <si>
    <t>Сирдарё вилояти</t>
  </si>
  <si>
    <t>Тошкент вилояти</t>
  </si>
  <si>
    <t>Жами</t>
  </si>
  <si>
    <t>Бош бошқарма маъмурий ва ёрдамчи биноларини реконструкция ва капитал таъмирлаш</t>
  </si>
  <si>
    <t>Бош бошқарма биносини капитал таъмирлаш ва реконструкция қилиш</t>
  </si>
  <si>
    <t>Андижон вилояти</t>
  </si>
  <si>
    <t>минг сўмда</t>
  </si>
  <si>
    <t>in thousands</t>
  </si>
  <si>
    <t>Actual expenses</t>
  </si>
  <si>
    <t>Balance</t>
  </si>
  <si>
    <t>Total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</si>
  <si>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</si>
  <si>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</si>
  <si>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</si>
  <si>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</si>
  <si>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</si>
  <si>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>Бош бошқарма бино ва иншоотларини мукаммал таъмирлаш (3-босқич) ишларини амалга ошириш</t>
  </si>
  <si>
    <t>Бош бошқарма биносининг ички хоналари ва ички фасад қисмини тўлиқ капитал таъмирлаш ва лойиҳа-смета ҳужжатларини ишлаб чиқиш</t>
  </si>
  <si>
    <t xml:space="preserve">Bosh boshqarma binosining ichki xonalari va ichki fasad qismini to’liq kapital ta'mirlash va loyiha-smeta hujjatlarini ishlab chiqish </t>
  </si>
  <si>
    <t xml:space="preserve">Бош бошқарма маъмурий биносини фасад қисмини реконструкция қилиш ва капитал таъмирлаш, Бош бошқарманинг Нурафшон шаҳрида қурилаётган янги маъмурий биносининг капитал қурилиш ишлари ва лойиҳа-смета ҳужжатларини ишлаб чиқиш  </t>
  </si>
  <si>
    <t>Bosh boshqarma ma'muriy binosini fasad qismini rekonstruktsiya qilish va kapital ta'mirlash, Bosh boshqarmaning Nurafshon shahrida qurilayotgan yangi ma'muriy binosining kapital qurilish ishlari va loyiha-smeta hujjatlarini ishlab chiqish</t>
  </si>
  <si>
    <t xml:space="preserve">Markaziy bank bosh boshqarmalarida 2025-yil 30-iyun holatiga amalga oshirilgan kapital qurilish, rekonstruktsiya, kapital ta'mirlash                                                   ishlari uchun smeta bo'yicha ajratilgan va amalga oshirilgan xarajatlar to'g'risida </t>
  </si>
  <si>
    <t>Mарказий банк бош бошқармаларида 2025 йил 30 июн ҳолатига амалга оширилган капитал қурилиш, реконструкция, капитал таъмирлаш ишлари учун смета бўйича ажратилган ва амалга оширилган харажатлар тўғрисида</t>
  </si>
  <si>
    <t>Хоразм вилояти</t>
  </si>
  <si>
    <t>Xorazm viloyati</t>
  </si>
  <si>
    <t>Бош бошқарма биносини капитал таъмирлаш ва реконструкция қилиш, қўшимча бинолар қуриш</t>
  </si>
  <si>
    <t>Bosh boshqarma binosini kapital ta'mirlash va rekonstruksiya qilish, qo`shimcha binolar qurish</t>
  </si>
  <si>
    <t>Андижон вилояти бош бошқармаси бино ва иншоотларини мукаммал таъмирлаш (3-босқич) ишларини амалга ошириш</t>
  </si>
  <si>
    <t>Жиззах вилояти бош бошқармаси маъмурий ва ёрдамчи биноларини реконструкция ва капитал таъмирлаш</t>
  </si>
  <si>
    <t>Навоий вилояти бош бошқармаси маъмурий ва ёрдамчи биноларини реконструкция ва капитал таъмирлаш</t>
  </si>
  <si>
    <t>Наманган вилояти бош бошқармаси биносининг ички хоналари ва ички фасад қисмини тўлиқ капитал таъмирлаш ва лойиҳа-смета ҳужжатларини ишлаб чиқиш</t>
  </si>
  <si>
    <t>Сирдарё вилояти бош бошқармаси биносини капитал таъмирлаш ва реконструкция қилиш</t>
  </si>
  <si>
    <t xml:space="preserve">Тошкент вилояти бош бошқармаси маъмурий биносини фасад қисмини реконструкция қилиш ва капитал таъмирлаш, бош бошқарманинг Нурафшон шаҳрида қурилаётган янги маъмурий биносининг капитал қурилиш ишлари ва лойиҳа-смета ҳужжатларини ишлаб чиқиш  </t>
  </si>
  <si>
    <t>Хоразм вилояти бош бошқармаси биносини капитал таъмирлаш ва реконструкция қилиш, қўшимча бинолар қуриш</t>
  </si>
  <si>
    <t xml:space="preserve">Тасдиқланган йиллик харажатлар сметаси билан бир қаторда, унинг ижроси, шу жумладан объектларни қуриш, реконструкция қилиш ва капитал таъмирлаш ишлари, автомототранспорт воситаларини сотиб олиш ва сақлаш харажатлари тўғрисидаги </t>
  </si>
  <si>
    <t>МАЪЛУМОТЛАР</t>
  </si>
  <si>
    <t>Т/р</t>
  </si>
  <si>
    <t>Харажат турлари</t>
  </si>
  <si>
    <t>Харажат кодлари</t>
  </si>
  <si>
    <t>Аниқланган смета</t>
  </si>
  <si>
    <t>Смета бўйича 
қолдиқ</t>
  </si>
  <si>
    <t>Ҳақиқатда қилинган 
харажатлар</t>
  </si>
  <si>
    <t>Repairing the building of the main administrative regional division of Andijon region (3rd stage).</t>
  </si>
  <si>
    <t>Reconstruction of the administrative and auxiliary buildings of the regional division of Jizzakh region.</t>
  </si>
  <si>
    <t>Reconstruction of the administrative and auxiliary buildings of the regional division of Navoi region.</t>
  </si>
  <si>
    <t>Preparing the project estimate documents and capital construction of the rooms and internal facade of the administrative building of the regional division of Namangan region.</t>
  </si>
  <si>
    <t>Reconstruction of the administrative building of the regional division Khorezm region, construction of additional buildings</t>
  </si>
  <si>
    <t>Reconstruction of the administrative building of the regional division of Sirdarya region.</t>
  </si>
  <si>
    <t>Code of expense</t>
  </si>
  <si>
    <t>Капитальный ремонт здания и сооружений главного управления Андижанской области (3-этап)</t>
  </si>
  <si>
    <t xml:space="preserve">Allocated by estimate </t>
  </si>
  <si>
    <t>Types of expenses</t>
  </si>
  <si>
    <t>Капитальный ремонт и реконструкция административного здания главного управления Сырдарьинской области</t>
  </si>
  <si>
    <t>Капитальный ремонт и реконструкция фасадной части административного здания главного управления Ташкентской области. Капитальное строительство и подготовка проектно-сметной документации для строительства нового административного здания главного управления в г.Нурафшан</t>
  </si>
  <si>
    <t>Капитальный ремонт и реконструкция административного здания главного управления Хорезмской области, строительство дополнительных зданий</t>
  </si>
  <si>
    <t>Распределено по смете</t>
  </si>
  <si>
    <t>об утвержденной годовой смете расходов, ее исполнении, в том числе о расходах на строительство, реконструкцию и капитальный ремонт объектов, приобретение и содержание автотранспортных средств</t>
  </si>
  <si>
    <t>Information on the approved annual cost estimate, its implementation, including costs for construction, reconstruction and major repairs of facilities, purchase and maintenance of motor vehicles</t>
  </si>
  <si>
    <t xml:space="preserve">Tasdiqlangan yillik xarajatlar smetasi bilan bir qatorda, uning ijrosi, shu jumladan obyektlarni qurish, rekonstruksiya qilish va kapital taʼmirlash ishlari, avtomototransport vositalarini sotib olish va saqlash xarajatlari toʻgʻrisidagi </t>
  </si>
  <si>
    <t>MAʼLUMOTLAR</t>
  </si>
  <si>
    <t>ming soʻmda</t>
  </si>
  <si>
    <t>Xarajat turlari</t>
  </si>
  <si>
    <t>Xarajat kodlari</t>
  </si>
  <si>
    <t>Aniqlangan smeta</t>
  </si>
  <si>
    <t>Haqiqatda qilingan 
xarajatlar</t>
  </si>
  <si>
    <t>Smeta boʻyicha 
qoldiq</t>
  </si>
  <si>
    <t>Andijon viloyati bosh boshqarmasi bino va inshootlarini mukammal taʼmirlash (3-bosqich) ishlarini amalga oshirish</t>
  </si>
  <si>
    <t>Jizzax viloyati bosh boshqarmasi maʼmuriy va yordamchi binolarini rekonstruksiya va kapital taʼmirlash</t>
  </si>
  <si>
    <t>Navoiy viloyati bosh boshqarmasi maʼmuriy va yordamchi binolarini rekonstruksiya va kapital taʼmirlash</t>
  </si>
  <si>
    <t>Namangan viloyati bosh boshqarmasi binosining ichki xonalari va ichki fasad qismini toʻliq kapital taʼmirlash va loyiha-smeta hujjatlarini ishlab chiqish</t>
  </si>
  <si>
    <t>Sirdaryo viloyati bosh boshqarmasi binosini kapital taʼmirlash va rekonstruksiya qilish</t>
  </si>
  <si>
    <t xml:space="preserve">Toshkent viloyati bosh boshqarmasi maʼmuriy binosini fasad qismini rekonstruksiya qilish va kapital taʼmirlash, bosh boshqarmaning Nurafshon shahrida qurilayotgan yangi maʼmuriy binosining kapital qurilish ishlari va loyiha-smeta hujjatlarini ishlab chiqish  </t>
  </si>
  <si>
    <t>Xorazm viloyati bosh boshqarmasi binosini kapital taʼmirlash va rekonstruksiya qilish, qoʻshimcha binolar qurish</t>
  </si>
  <si>
    <t>T/r</t>
  </si>
  <si>
    <t>Произведенные работы по капитальному строительству, реконструкции, капитальному ремонту</t>
  </si>
  <si>
    <t>Код расхода</t>
  </si>
  <si>
    <t>Капитальный ремонт и реконструкция вспомогательного и административного здания главного управления Жиззахской области</t>
  </si>
  <si>
    <t>Капитальный ремонт и реконструкция вспомогательного и административного здания главного управления Навоинской области</t>
  </si>
  <si>
    <t>Подготовка проектно-сметной документации по капитальному ремонту внутренней части фасада и внутренних комнат здания главного управления Наманганской области</t>
  </si>
  <si>
    <t>Reconstruction of the facade of administrative building of the regional division of Tashkent region. Capital construction and preparing the project estimate documents of a new administrative building in Nurafshon town.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</si>
</sst>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43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43" fontId="12" fillId="0" borderId="0" xfId="2" applyFont="1" applyAlignment="1">
      <alignment vertical="center"/>
    </xf>
    <xf numFmtId="43" fontId="1" fillId="0" borderId="0" xfId="2" applyFont="1"/>
    <xf numFmtId="164" fontId="11" fillId="0" borderId="0" xfId="0" applyNumberFormat="1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3" fontId="11" fillId="0" borderId="0" xfId="2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4" fontId="1" fillId="0" borderId="0" xfId="0" applyNumberFormat="1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_Капитал13" xfId="1" xr:uid="{00000000-0005-0000-0000-000001000000}"/>
    <cellStyle name="Финансовый" xfId="2" builtinId="3"/>
    <cellStyle name="Финансовый [0] 4" xfId="3" xr:uid="{00000000-0005-0000-0000-000003000000}"/>
    <cellStyle name="Финансов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1.emf"/><Relationship Id="rId5" Type="http://schemas.openxmlformats.org/officeDocument/2006/relationships/image" Target="../media/image2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5" Type="http://schemas.openxmlformats.org/officeDocument/2006/relationships/image" Target="../media/image13.emf"/><Relationship Id="rId4" Type="http://schemas.openxmlformats.org/officeDocument/2006/relationships/image" Target="../media/image1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22.emf"/><Relationship Id="rId5" Type="http://schemas.openxmlformats.org/officeDocument/2006/relationships/image" Target="../media/image2.emf"/><Relationship Id="rId4" Type="http://schemas.openxmlformats.org/officeDocument/2006/relationships/image" Target="../media/image2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6.emf"/><Relationship Id="rId1" Type="http://schemas.openxmlformats.org/officeDocument/2006/relationships/image" Target="../media/image27.emf"/><Relationship Id="rId6" Type="http://schemas.openxmlformats.org/officeDocument/2006/relationships/image" Target="../media/image23.emf"/><Relationship Id="rId5" Type="http://schemas.openxmlformats.org/officeDocument/2006/relationships/image" Target="../media/image2.emf"/><Relationship Id="rId4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31.emf"/><Relationship Id="rId1" Type="http://schemas.openxmlformats.org/officeDocument/2006/relationships/image" Target="../media/image32.emf"/><Relationship Id="rId6" Type="http://schemas.openxmlformats.org/officeDocument/2006/relationships/image" Target="../media/image28.emf"/><Relationship Id="rId5" Type="http://schemas.openxmlformats.org/officeDocument/2006/relationships/image" Target="../media/image2.emf"/><Relationship Id="rId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2899</xdr:colOff>
          <xdr:row>15</xdr:row>
          <xdr:rowOff>113058</xdr:rowOff>
        </xdr:from>
        <xdr:to>
          <xdr:col>2</xdr:col>
          <xdr:colOff>1050649</xdr:colOff>
          <xdr:row>16</xdr:row>
          <xdr:rowOff>189258</xdr:rowOff>
        </xdr:to>
        <xdr:sp macro="" textlink="">
          <xdr:nvSpPr>
            <xdr:cNvPr id="14337" name="Control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113058</xdr:rowOff>
        </xdr:from>
        <xdr:to>
          <xdr:col>4</xdr:col>
          <xdr:colOff>1054790</xdr:colOff>
          <xdr:row>16</xdr:row>
          <xdr:rowOff>189258</xdr:rowOff>
        </xdr:to>
        <xdr:sp macro="" textlink="">
          <xdr:nvSpPr>
            <xdr:cNvPr id="14338" name="Control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113058</xdr:rowOff>
        </xdr:from>
        <xdr:to>
          <xdr:col>4</xdr:col>
          <xdr:colOff>1054790</xdr:colOff>
          <xdr:row>16</xdr:row>
          <xdr:rowOff>189258</xdr:rowOff>
        </xdr:to>
        <xdr:sp macro="" textlink="">
          <xdr:nvSpPr>
            <xdr:cNvPr id="14339" name="Control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113058</xdr:rowOff>
        </xdr:from>
        <xdr:to>
          <xdr:col>4</xdr:col>
          <xdr:colOff>1054790</xdr:colOff>
          <xdr:row>16</xdr:row>
          <xdr:rowOff>189258</xdr:rowOff>
        </xdr:to>
        <xdr:sp macro="" textlink="">
          <xdr:nvSpPr>
            <xdr:cNvPr id="14340" name="Control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113058</xdr:rowOff>
        </xdr:from>
        <xdr:to>
          <xdr:col>4</xdr:col>
          <xdr:colOff>1054790</xdr:colOff>
          <xdr:row>16</xdr:row>
          <xdr:rowOff>189258</xdr:rowOff>
        </xdr:to>
        <xdr:sp macro="" textlink="">
          <xdr:nvSpPr>
            <xdr:cNvPr id="14341" name="Control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113058</xdr:rowOff>
        </xdr:from>
        <xdr:to>
          <xdr:col>4</xdr:col>
          <xdr:colOff>1054790</xdr:colOff>
          <xdr:row>16</xdr:row>
          <xdr:rowOff>189258</xdr:rowOff>
        </xdr:to>
        <xdr:sp macro="" textlink="">
          <xdr:nvSpPr>
            <xdr:cNvPr id="14342" name="Control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2899</xdr:colOff>
          <xdr:row>15</xdr:row>
          <xdr:rowOff>95250</xdr:rowOff>
        </xdr:from>
        <xdr:to>
          <xdr:col>2</xdr:col>
          <xdr:colOff>1050649</xdr:colOff>
          <xdr:row>16</xdr:row>
          <xdr:rowOff>171450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95250</xdr:rowOff>
        </xdr:from>
        <xdr:to>
          <xdr:col>4</xdr:col>
          <xdr:colOff>1054790</xdr:colOff>
          <xdr:row>16</xdr:row>
          <xdr:rowOff>171450</xdr:rowOff>
        </xdr:to>
        <xdr:sp macro="" textlink="">
          <xdr:nvSpPr>
            <xdr:cNvPr id="9218" name="Control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95250</xdr:rowOff>
        </xdr:from>
        <xdr:to>
          <xdr:col>4</xdr:col>
          <xdr:colOff>1054790</xdr:colOff>
          <xdr:row>16</xdr:row>
          <xdr:rowOff>171450</xdr:rowOff>
        </xdr:to>
        <xdr:sp macro="" textlink="">
          <xdr:nvSpPr>
            <xdr:cNvPr id="9219" name="Control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95250</xdr:rowOff>
        </xdr:from>
        <xdr:to>
          <xdr:col>4</xdr:col>
          <xdr:colOff>1054790</xdr:colOff>
          <xdr:row>16</xdr:row>
          <xdr:rowOff>171450</xdr:rowOff>
        </xdr:to>
        <xdr:sp macro="" textlink="">
          <xdr:nvSpPr>
            <xdr:cNvPr id="9220" name="Control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95250</xdr:rowOff>
        </xdr:from>
        <xdr:to>
          <xdr:col>4</xdr:col>
          <xdr:colOff>1054790</xdr:colOff>
          <xdr:row>16</xdr:row>
          <xdr:rowOff>171450</xdr:rowOff>
        </xdr:to>
        <xdr:sp macro="" textlink="">
          <xdr:nvSpPr>
            <xdr:cNvPr id="9221" name="Control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7040</xdr:colOff>
          <xdr:row>15</xdr:row>
          <xdr:rowOff>95250</xdr:rowOff>
        </xdr:from>
        <xdr:to>
          <xdr:col>4</xdr:col>
          <xdr:colOff>1054790</xdr:colOff>
          <xdr:row>16</xdr:row>
          <xdr:rowOff>171450</xdr:rowOff>
        </xdr:to>
        <xdr:sp macro="" textlink="">
          <xdr:nvSpPr>
            <xdr:cNvPr id="9222" name="Control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153936</xdr:colOff>
          <xdr:row>13</xdr:row>
          <xdr:rowOff>129356</xdr:rowOff>
        </xdr:from>
        <xdr:to>
          <xdr:col>2</xdr:col>
          <xdr:colOff>1364226</xdr:colOff>
          <xdr:row>15</xdr:row>
          <xdr:rowOff>100781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10447</xdr:colOff>
          <xdr:row>13</xdr:row>
          <xdr:rowOff>129356</xdr:rowOff>
        </xdr:from>
        <xdr:to>
          <xdr:col>5</xdr:col>
          <xdr:colOff>182204</xdr:colOff>
          <xdr:row>15</xdr:row>
          <xdr:rowOff>100781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10447</xdr:colOff>
          <xdr:row>13</xdr:row>
          <xdr:rowOff>129356</xdr:rowOff>
        </xdr:from>
        <xdr:to>
          <xdr:col>5</xdr:col>
          <xdr:colOff>182204</xdr:colOff>
          <xdr:row>15</xdr:row>
          <xdr:rowOff>100781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10447</xdr:colOff>
          <xdr:row>13</xdr:row>
          <xdr:rowOff>129356</xdr:rowOff>
        </xdr:from>
        <xdr:to>
          <xdr:col>5</xdr:col>
          <xdr:colOff>182204</xdr:colOff>
          <xdr:row>15</xdr:row>
          <xdr:rowOff>100781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10447</xdr:colOff>
          <xdr:row>13</xdr:row>
          <xdr:rowOff>129356</xdr:rowOff>
        </xdr:from>
        <xdr:to>
          <xdr:col>5</xdr:col>
          <xdr:colOff>182204</xdr:colOff>
          <xdr:row>15</xdr:row>
          <xdr:rowOff>100781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10447</xdr:colOff>
          <xdr:row>13</xdr:row>
          <xdr:rowOff>129356</xdr:rowOff>
        </xdr:from>
        <xdr:to>
          <xdr:col>5</xdr:col>
          <xdr:colOff>182204</xdr:colOff>
          <xdr:row>15</xdr:row>
          <xdr:rowOff>100781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4555</xdr:colOff>
          <xdr:row>9</xdr:row>
          <xdr:rowOff>639832</xdr:rowOff>
        </xdr:from>
        <xdr:to>
          <xdr:col>2</xdr:col>
          <xdr:colOff>1052305</xdr:colOff>
          <xdr:row>10</xdr:row>
          <xdr:rowOff>144532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13666</xdr:colOff>
          <xdr:row>9</xdr:row>
          <xdr:rowOff>639832</xdr:rowOff>
        </xdr:from>
        <xdr:to>
          <xdr:col>4</xdr:col>
          <xdr:colOff>1061416</xdr:colOff>
          <xdr:row>10</xdr:row>
          <xdr:rowOff>144532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13666</xdr:colOff>
          <xdr:row>9</xdr:row>
          <xdr:rowOff>639832</xdr:rowOff>
        </xdr:from>
        <xdr:to>
          <xdr:col>4</xdr:col>
          <xdr:colOff>1061416</xdr:colOff>
          <xdr:row>10</xdr:row>
          <xdr:rowOff>144532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13666</xdr:colOff>
          <xdr:row>9</xdr:row>
          <xdr:rowOff>639832</xdr:rowOff>
        </xdr:from>
        <xdr:to>
          <xdr:col>4</xdr:col>
          <xdr:colOff>1061416</xdr:colOff>
          <xdr:row>10</xdr:row>
          <xdr:rowOff>144532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13666</xdr:colOff>
          <xdr:row>9</xdr:row>
          <xdr:rowOff>639832</xdr:rowOff>
        </xdr:from>
        <xdr:to>
          <xdr:col>4</xdr:col>
          <xdr:colOff>1061416</xdr:colOff>
          <xdr:row>10</xdr:row>
          <xdr:rowOff>144532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13666</xdr:colOff>
          <xdr:row>9</xdr:row>
          <xdr:rowOff>639832</xdr:rowOff>
        </xdr:from>
        <xdr:to>
          <xdr:col>4</xdr:col>
          <xdr:colOff>1061416</xdr:colOff>
          <xdr:row>10</xdr:row>
          <xdr:rowOff>144532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4555</xdr:colOff>
          <xdr:row>15</xdr:row>
          <xdr:rowOff>20292</xdr:rowOff>
        </xdr:from>
        <xdr:to>
          <xdr:col>2</xdr:col>
          <xdr:colOff>1052305</xdr:colOff>
          <xdr:row>16</xdr:row>
          <xdr:rowOff>96492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15</xdr:row>
          <xdr:rowOff>20292</xdr:rowOff>
        </xdr:from>
        <xdr:to>
          <xdr:col>4</xdr:col>
          <xdr:colOff>1057689</xdr:colOff>
          <xdr:row>16</xdr:row>
          <xdr:rowOff>96492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15</xdr:row>
          <xdr:rowOff>20292</xdr:rowOff>
        </xdr:from>
        <xdr:to>
          <xdr:col>4</xdr:col>
          <xdr:colOff>1057689</xdr:colOff>
          <xdr:row>16</xdr:row>
          <xdr:rowOff>96492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15</xdr:row>
          <xdr:rowOff>20292</xdr:rowOff>
        </xdr:from>
        <xdr:to>
          <xdr:col>4</xdr:col>
          <xdr:colOff>1057689</xdr:colOff>
          <xdr:row>16</xdr:row>
          <xdr:rowOff>96492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15</xdr:row>
          <xdr:rowOff>20292</xdr:rowOff>
        </xdr:from>
        <xdr:to>
          <xdr:col>4</xdr:col>
          <xdr:colOff>1057689</xdr:colOff>
          <xdr:row>16</xdr:row>
          <xdr:rowOff>96492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15</xdr:row>
          <xdr:rowOff>20292</xdr:rowOff>
        </xdr:from>
        <xdr:to>
          <xdr:col>4</xdr:col>
          <xdr:colOff>1057689</xdr:colOff>
          <xdr:row>16</xdr:row>
          <xdr:rowOff>96492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4555</xdr:colOff>
          <xdr:row>12</xdr:row>
          <xdr:rowOff>143289</xdr:rowOff>
        </xdr:from>
        <xdr:to>
          <xdr:col>2</xdr:col>
          <xdr:colOff>1052305</xdr:colOff>
          <xdr:row>13</xdr:row>
          <xdr:rowOff>144946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12</xdr:row>
          <xdr:rowOff>143289</xdr:rowOff>
        </xdr:from>
        <xdr:to>
          <xdr:col>4</xdr:col>
          <xdr:colOff>1057689</xdr:colOff>
          <xdr:row>13</xdr:row>
          <xdr:rowOff>144946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12</xdr:row>
          <xdr:rowOff>143289</xdr:rowOff>
        </xdr:from>
        <xdr:to>
          <xdr:col>4</xdr:col>
          <xdr:colOff>1057689</xdr:colOff>
          <xdr:row>13</xdr:row>
          <xdr:rowOff>144946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12</xdr:row>
          <xdr:rowOff>143289</xdr:rowOff>
        </xdr:from>
        <xdr:to>
          <xdr:col>4</xdr:col>
          <xdr:colOff>1057689</xdr:colOff>
          <xdr:row>13</xdr:row>
          <xdr:rowOff>144946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12</xdr:row>
          <xdr:rowOff>143289</xdr:rowOff>
        </xdr:from>
        <xdr:to>
          <xdr:col>4</xdr:col>
          <xdr:colOff>1057689</xdr:colOff>
          <xdr:row>13</xdr:row>
          <xdr:rowOff>144946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5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9939</xdr:colOff>
          <xdr:row>12</xdr:row>
          <xdr:rowOff>143289</xdr:rowOff>
        </xdr:from>
        <xdr:to>
          <xdr:col>4</xdr:col>
          <xdr:colOff>1057689</xdr:colOff>
          <xdr:row>13</xdr:row>
          <xdr:rowOff>144946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5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2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1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6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3.emf"/><Relationship Id="rId12" Type="http://schemas.openxmlformats.org/officeDocument/2006/relationships/control" Target="../activeX/activeX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4.xml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7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4.emf"/><Relationship Id="rId14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image" Target="../media/image2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19.emf"/><Relationship Id="rId12" Type="http://schemas.openxmlformats.org/officeDocument/2006/relationships/control" Target="../activeX/activeX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0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5" Type="http://schemas.openxmlformats.org/officeDocument/2006/relationships/image" Target="../media/image22.emf"/><Relationship Id="rId10" Type="http://schemas.openxmlformats.org/officeDocument/2006/relationships/control" Target="../activeX/activeX22.xml"/><Relationship Id="rId4" Type="http://schemas.openxmlformats.org/officeDocument/2006/relationships/control" Target="../activeX/activeX19.xml"/><Relationship Id="rId9" Type="http://schemas.openxmlformats.org/officeDocument/2006/relationships/image" Target="../media/image20.emf"/><Relationship Id="rId14" Type="http://schemas.openxmlformats.org/officeDocument/2006/relationships/control" Target="../activeX/activeX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13" Type="http://schemas.openxmlformats.org/officeDocument/2006/relationships/image" Target="../media/image26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12" Type="http://schemas.openxmlformats.org/officeDocument/2006/relationships/control" Target="../activeX/activeX2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6.xml"/><Relationship Id="rId11" Type="http://schemas.openxmlformats.org/officeDocument/2006/relationships/image" Target="../media/image25.emf"/><Relationship Id="rId5" Type="http://schemas.openxmlformats.org/officeDocument/2006/relationships/image" Target="../media/image23.emf"/><Relationship Id="rId15" Type="http://schemas.openxmlformats.org/officeDocument/2006/relationships/image" Target="../media/image27.emf"/><Relationship Id="rId10" Type="http://schemas.openxmlformats.org/officeDocument/2006/relationships/control" Target="../activeX/activeX28.xml"/><Relationship Id="rId4" Type="http://schemas.openxmlformats.org/officeDocument/2006/relationships/control" Target="../activeX/activeX25.xml"/><Relationship Id="rId9" Type="http://schemas.openxmlformats.org/officeDocument/2006/relationships/image" Target="../media/image24.emf"/><Relationship Id="rId14" Type="http://schemas.openxmlformats.org/officeDocument/2006/relationships/control" Target="../activeX/activeX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3.xml"/><Relationship Id="rId13" Type="http://schemas.openxmlformats.org/officeDocument/2006/relationships/image" Target="../media/image31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12" Type="http://schemas.openxmlformats.org/officeDocument/2006/relationships/control" Target="../activeX/activeX3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2.xml"/><Relationship Id="rId11" Type="http://schemas.openxmlformats.org/officeDocument/2006/relationships/image" Target="../media/image30.emf"/><Relationship Id="rId5" Type="http://schemas.openxmlformats.org/officeDocument/2006/relationships/image" Target="../media/image28.emf"/><Relationship Id="rId15" Type="http://schemas.openxmlformats.org/officeDocument/2006/relationships/image" Target="../media/image32.emf"/><Relationship Id="rId10" Type="http://schemas.openxmlformats.org/officeDocument/2006/relationships/control" Target="../activeX/activeX34.xml"/><Relationship Id="rId4" Type="http://schemas.openxmlformats.org/officeDocument/2006/relationships/control" Target="../activeX/activeX31.xml"/><Relationship Id="rId9" Type="http://schemas.openxmlformats.org/officeDocument/2006/relationships/image" Target="../media/image29.emf"/><Relationship Id="rId14" Type="http://schemas.openxmlformats.org/officeDocument/2006/relationships/control" Target="../activeX/activeX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0"/>
  <dimension ref="B1:J13"/>
  <sheetViews>
    <sheetView tabSelected="1" zoomScale="95" zoomScaleNormal="95" zoomScaleSheetLayoutView="90" workbookViewId="0">
      <selection activeCell="C15" sqref="C15"/>
    </sheetView>
  </sheetViews>
  <sheetFormatPr defaultRowHeight="15" x14ac:dyDescent="0.25"/>
  <cols>
    <col min="1" max="1" width="2.140625" style="2" customWidth="1"/>
    <col min="2" max="2" width="4.85546875" style="1" customWidth="1"/>
    <col min="3" max="3" width="80.7109375" style="2" customWidth="1"/>
    <col min="4" max="4" width="9.140625" style="2" bestFit="1" customWidth="1"/>
    <col min="5" max="5" width="20.7109375" style="3" customWidth="1"/>
    <col min="6" max="6" width="21.7109375" style="4" customWidth="1"/>
    <col min="7" max="7" width="20.7109375" style="5" customWidth="1"/>
    <col min="8" max="8" width="16.7109375" style="2" bestFit="1" customWidth="1"/>
    <col min="9" max="9" width="13.140625" style="2" bestFit="1" customWidth="1"/>
    <col min="10" max="10" width="15.7109375" style="2" bestFit="1" customWidth="1"/>
    <col min="11" max="16384" width="9.140625" style="2"/>
  </cols>
  <sheetData>
    <row r="1" spans="2:10" ht="2.25" customHeight="1" x14ac:dyDescent="0.25"/>
    <row r="2" spans="2:10" ht="45" customHeight="1" x14ac:dyDescent="0.25">
      <c r="C2" s="38" t="s">
        <v>96</v>
      </c>
      <c r="D2" s="38"/>
      <c r="E2" s="38"/>
      <c r="F2" s="38"/>
      <c r="G2" s="38"/>
    </row>
    <row r="3" spans="2:10" ht="18.75" x14ac:dyDescent="0.25">
      <c r="C3" s="38" t="s">
        <v>97</v>
      </c>
      <c r="D3" s="38"/>
      <c r="E3" s="38"/>
      <c r="F3" s="38"/>
      <c r="G3" s="38"/>
    </row>
    <row r="4" spans="2:10" ht="21" customHeight="1" x14ac:dyDescent="0.2">
      <c r="G4" s="6" t="s">
        <v>98</v>
      </c>
    </row>
    <row r="5" spans="2:10" s="12" customFormat="1" ht="30.75" customHeight="1" x14ac:dyDescent="0.25">
      <c r="B5" s="7" t="s">
        <v>111</v>
      </c>
      <c r="C5" s="7" t="s">
        <v>99</v>
      </c>
      <c r="D5" s="8" t="s">
        <v>100</v>
      </c>
      <c r="E5" s="9" t="s">
        <v>101</v>
      </c>
      <c r="F5" s="10" t="s">
        <v>102</v>
      </c>
      <c r="G5" s="11" t="s">
        <v>103</v>
      </c>
    </row>
    <row r="6" spans="2:10" s="16" customFormat="1" ht="53.25" customHeight="1" x14ac:dyDescent="0.25">
      <c r="B6" s="35">
        <v>1</v>
      </c>
      <c r="C6" s="14" t="s">
        <v>104</v>
      </c>
      <c r="D6" s="14"/>
      <c r="E6" s="28">
        <v>9818999.8000000007</v>
      </c>
      <c r="F6" s="28">
        <v>9772380.9700000007</v>
      </c>
      <c r="G6" s="15">
        <f t="shared" ref="G6:G12" si="0">E6-F6</f>
        <v>46618.830000000075</v>
      </c>
      <c r="H6" s="27"/>
      <c r="I6" s="34"/>
      <c r="J6" s="34"/>
    </row>
    <row r="7" spans="2:10" s="16" customFormat="1" ht="53.25" customHeight="1" x14ac:dyDescent="0.25">
      <c r="B7" s="35">
        <v>2</v>
      </c>
      <c r="C7" s="14" t="s">
        <v>105</v>
      </c>
      <c r="D7" s="14"/>
      <c r="E7" s="28">
        <v>13976071.98</v>
      </c>
      <c r="F7" s="28">
        <v>9184541.3399999999</v>
      </c>
      <c r="G7" s="15">
        <f t="shared" si="0"/>
        <v>4791530.6400000006</v>
      </c>
      <c r="H7" s="27"/>
      <c r="I7" s="34"/>
      <c r="J7" s="34"/>
    </row>
    <row r="8" spans="2:10" s="16" customFormat="1" ht="53.25" customHeight="1" x14ac:dyDescent="0.25">
      <c r="B8" s="35">
        <f>B7+1</f>
        <v>3</v>
      </c>
      <c r="C8" s="14" t="s">
        <v>106</v>
      </c>
      <c r="D8" s="14"/>
      <c r="E8" s="28">
        <v>39946257.280000001</v>
      </c>
      <c r="F8" s="28">
        <v>39946257.280000001</v>
      </c>
      <c r="G8" s="15">
        <f t="shared" si="0"/>
        <v>0</v>
      </c>
      <c r="H8" s="27"/>
      <c r="I8" s="34"/>
      <c r="J8" s="34"/>
    </row>
    <row r="9" spans="2:10" s="16" customFormat="1" ht="53.25" customHeight="1" x14ac:dyDescent="0.25">
      <c r="B9" s="35">
        <f t="shared" ref="B9:B11" si="1">B8+1</f>
        <v>4</v>
      </c>
      <c r="C9" s="14" t="s">
        <v>107</v>
      </c>
      <c r="D9" s="14"/>
      <c r="E9" s="28">
        <v>31761728.579999998</v>
      </c>
      <c r="F9" s="28">
        <v>31761728.579999998</v>
      </c>
      <c r="G9" s="15">
        <f t="shared" si="0"/>
        <v>0</v>
      </c>
      <c r="H9" s="27"/>
      <c r="I9" s="34"/>
      <c r="J9" s="34"/>
    </row>
    <row r="10" spans="2:10" s="16" customFormat="1" ht="53.25" customHeight="1" x14ac:dyDescent="0.25">
      <c r="B10" s="35">
        <f t="shared" si="1"/>
        <v>5</v>
      </c>
      <c r="C10" s="14" t="s">
        <v>108</v>
      </c>
      <c r="D10" s="14"/>
      <c r="E10" s="28">
        <v>42928649.159999996</v>
      </c>
      <c r="F10" s="28">
        <v>42628650.899999999</v>
      </c>
      <c r="G10" s="15">
        <f t="shared" si="0"/>
        <v>299998.25999999791</v>
      </c>
      <c r="H10" s="27"/>
      <c r="I10" s="34"/>
      <c r="J10" s="34"/>
    </row>
    <row r="11" spans="2:10" s="16" customFormat="1" ht="53.25" customHeight="1" x14ac:dyDescent="0.25">
      <c r="B11" s="35">
        <f t="shared" si="1"/>
        <v>6</v>
      </c>
      <c r="C11" s="14" t="s">
        <v>109</v>
      </c>
      <c r="D11" s="14"/>
      <c r="E11" s="28">
        <v>74663604.340000004</v>
      </c>
      <c r="F11" s="28">
        <v>58388195.450000003</v>
      </c>
      <c r="G11" s="15">
        <f t="shared" si="0"/>
        <v>16275408.890000001</v>
      </c>
      <c r="H11" s="27"/>
      <c r="I11" s="34"/>
      <c r="J11" s="34"/>
    </row>
    <row r="12" spans="2:10" s="16" customFormat="1" ht="53.25" customHeight="1" x14ac:dyDescent="0.25">
      <c r="B12" s="35">
        <v>7</v>
      </c>
      <c r="C12" s="14" t="s">
        <v>110</v>
      </c>
      <c r="D12" s="14"/>
      <c r="E12" s="28">
        <v>6436268.3899999997</v>
      </c>
      <c r="F12" s="28">
        <v>1744090.49</v>
      </c>
      <c r="G12" s="15">
        <f t="shared" si="0"/>
        <v>4692177.8999999994</v>
      </c>
      <c r="H12" s="27"/>
      <c r="I12" s="34"/>
      <c r="J12" s="34"/>
    </row>
    <row r="13" spans="2:10" s="21" customFormat="1" ht="30" customHeight="1" x14ac:dyDescent="0.25">
      <c r="B13" s="18"/>
      <c r="C13" s="19" t="s">
        <v>23</v>
      </c>
      <c r="D13" s="19"/>
      <c r="E13" s="20">
        <f>SUM(E6:E12)</f>
        <v>219531579.53</v>
      </c>
      <c r="F13" s="20">
        <f t="shared" ref="F13:G13" si="2">SUM(F6:F12)</f>
        <v>193425845.00999999</v>
      </c>
      <c r="G13" s="20">
        <f t="shared" si="2"/>
        <v>26105734.519999996</v>
      </c>
    </row>
  </sheetData>
  <mergeCells count="2">
    <mergeCell ref="C2:G2"/>
    <mergeCell ref="C3:G3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14342" r:id="rId4" name="Control 6">
          <controlPr defaultSize="0" r:id="rId5">
            <anchor moveWithCells="1">
              <from>
                <xdr:col>4</xdr:col>
                <xdr:colOff>9525</xdr:colOff>
                <xdr:row>15</xdr:row>
                <xdr:rowOff>114300</xdr:rowOff>
              </from>
              <to>
                <xdr:col>4</xdr:col>
                <xdr:colOff>1057275</xdr:colOff>
                <xdr:row>17</xdr:row>
                <xdr:rowOff>0</xdr:rowOff>
              </to>
            </anchor>
          </controlPr>
        </control>
      </mc:Choice>
      <mc:Fallback>
        <control shapeId="14342" r:id="rId4" name="Control 6"/>
      </mc:Fallback>
    </mc:AlternateContent>
    <mc:AlternateContent xmlns:mc="http://schemas.openxmlformats.org/markup-compatibility/2006">
      <mc:Choice Requires="x14">
        <control shapeId="14341" r:id="rId6" name="Control 5">
          <controlPr defaultSize="0" r:id="rId7">
            <anchor moveWithCells="1">
              <from>
                <xdr:col>4</xdr:col>
                <xdr:colOff>9525</xdr:colOff>
                <xdr:row>15</xdr:row>
                <xdr:rowOff>114300</xdr:rowOff>
              </from>
              <to>
                <xdr:col>4</xdr:col>
                <xdr:colOff>1057275</xdr:colOff>
                <xdr:row>17</xdr:row>
                <xdr:rowOff>0</xdr:rowOff>
              </to>
            </anchor>
          </controlPr>
        </control>
      </mc:Choice>
      <mc:Fallback>
        <control shapeId="14341" r:id="rId6" name="Control 5"/>
      </mc:Fallback>
    </mc:AlternateContent>
    <mc:AlternateContent xmlns:mc="http://schemas.openxmlformats.org/markup-compatibility/2006">
      <mc:Choice Requires="x14">
        <control shapeId="14340" r:id="rId8" name="Control 4">
          <controlPr defaultSize="0" r:id="rId9">
            <anchor moveWithCells="1">
              <from>
                <xdr:col>4</xdr:col>
                <xdr:colOff>9525</xdr:colOff>
                <xdr:row>15</xdr:row>
                <xdr:rowOff>114300</xdr:rowOff>
              </from>
              <to>
                <xdr:col>4</xdr:col>
                <xdr:colOff>1057275</xdr:colOff>
                <xdr:row>17</xdr:row>
                <xdr:rowOff>0</xdr:rowOff>
              </to>
            </anchor>
          </controlPr>
        </control>
      </mc:Choice>
      <mc:Fallback>
        <control shapeId="14340" r:id="rId8" name="Control 4"/>
      </mc:Fallback>
    </mc:AlternateContent>
    <mc:AlternateContent xmlns:mc="http://schemas.openxmlformats.org/markup-compatibility/2006">
      <mc:Choice Requires="x14">
        <control shapeId="14339" r:id="rId10" name="Control 3">
          <controlPr defaultSize="0" r:id="rId11">
            <anchor moveWithCells="1">
              <from>
                <xdr:col>4</xdr:col>
                <xdr:colOff>9525</xdr:colOff>
                <xdr:row>15</xdr:row>
                <xdr:rowOff>114300</xdr:rowOff>
              </from>
              <to>
                <xdr:col>4</xdr:col>
                <xdr:colOff>1057275</xdr:colOff>
                <xdr:row>17</xdr:row>
                <xdr:rowOff>0</xdr:rowOff>
              </to>
            </anchor>
          </controlPr>
        </control>
      </mc:Choice>
      <mc:Fallback>
        <control shapeId="14339" r:id="rId10" name="Control 3"/>
      </mc:Fallback>
    </mc:AlternateContent>
    <mc:AlternateContent xmlns:mc="http://schemas.openxmlformats.org/markup-compatibility/2006">
      <mc:Choice Requires="x14">
        <control shapeId="14338" r:id="rId12" name="Control 2">
          <controlPr defaultSize="0" r:id="rId13">
            <anchor moveWithCells="1">
              <from>
                <xdr:col>4</xdr:col>
                <xdr:colOff>9525</xdr:colOff>
                <xdr:row>15</xdr:row>
                <xdr:rowOff>114300</xdr:rowOff>
              </from>
              <to>
                <xdr:col>4</xdr:col>
                <xdr:colOff>1057275</xdr:colOff>
                <xdr:row>17</xdr:row>
                <xdr:rowOff>0</xdr:rowOff>
              </to>
            </anchor>
          </controlPr>
        </control>
      </mc:Choice>
      <mc:Fallback>
        <control shapeId="14338" r:id="rId12" name="Control 2"/>
      </mc:Fallback>
    </mc:AlternateContent>
    <mc:AlternateContent xmlns:mc="http://schemas.openxmlformats.org/markup-compatibility/2006">
      <mc:Choice Requires="x14">
        <control shapeId="14337" r:id="rId14" name="Control 1">
          <controlPr defaultSize="0" r:id="rId15">
            <anchor moveWithCells="1">
              <from>
                <xdr:col>2</xdr:col>
                <xdr:colOff>0</xdr:colOff>
                <xdr:row>15</xdr:row>
                <xdr:rowOff>114300</xdr:rowOff>
              </from>
              <to>
                <xdr:col>2</xdr:col>
                <xdr:colOff>1047750</xdr:colOff>
                <xdr:row>17</xdr:row>
                <xdr:rowOff>0</xdr:rowOff>
              </to>
            </anchor>
          </controlPr>
        </control>
      </mc:Choice>
      <mc:Fallback>
        <control shapeId="14337" r:id="rId1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9"/>
  <dimension ref="B1:J13"/>
  <sheetViews>
    <sheetView zoomScale="87" zoomScaleNormal="87" zoomScaleSheetLayoutView="90" workbookViewId="0">
      <selection activeCell="C14" sqref="C14"/>
    </sheetView>
  </sheetViews>
  <sheetFormatPr defaultRowHeight="15" x14ac:dyDescent="0.25"/>
  <cols>
    <col min="1" max="1" width="2.140625" style="2" customWidth="1"/>
    <col min="2" max="2" width="4.85546875" style="1" customWidth="1"/>
    <col min="3" max="3" width="80.7109375" style="2" customWidth="1"/>
    <col min="4" max="4" width="9.140625" style="2" bestFit="1" customWidth="1"/>
    <col min="5" max="5" width="20.7109375" style="3" customWidth="1"/>
    <col min="6" max="6" width="21.7109375" style="4" customWidth="1"/>
    <col min="7" max="7" width="20.7109375" style="5" customWidth="1"/>
    <col min="8" max="8" width="16.7109375" style="2" bestFit="1" customWidth="1"/>
    <col min="9" max="9" width="13.140625" style="2" bestFit="1" customWidth="1"/>
    <col min="10" max="10" width="15.7109375" style="2" bestFit="1" customWidth="1"/>
    <col min="11" max="16384" width="9.140625" style="2"/>
  </cols>
  <sheetData>
    <row r="1" spans="2:10" ht="2.25" customHeight="1" x14ac:dyDescent="0.25"/>
    <row r="2" spans="2:10" ht="45.75" customHeight="1" x14ac:dyDescent="0.25">
      <c r="C2" s="38" t="s">
        <v>72</v>
      </c>
      <c r="D2" s="38"/>
      <c r="E2" s="38"/>
      <c r="F2" s="38"/>
      <c r="G2" s="38"/>
    </row>
    <row r="3" spans="2:10" ht="18.75" x14ac:dyDescent="0.25">
      <c r="C3" s="38" t="s">
        <v>73</v>
      </c>
      <c r="D3" s="38"/>
      <c r="E3" s="38"/>
      <c r="F3" s="38"/>
      <c r="G3" s="38"/>
    </row>
    <row r="4" spans="2:10" ht="21" customHeight="1" x14ac:dyDescent="0.2">
      <c r="G4" s="6" t="s">
        <v>44</v>
      </c>
    </row>
    <row r="5" spans="2:10" s="12" customFormat="1" ht="42.75" x14ac:dyDescent="0.25">
      <c r="B5" s="7" t="s">
        <v>74</v>
      </c>
      <c r="C5" s="7" t="s">
        <v>75</v>
      </c>
      <c r="D5" s="8" t="s">
        <v>76</v>
      </c>
      <c r="E5" s="9" t="s">
        <v>77</v>
      </c>
      <c r="F5" s="10" t="s">
        <v>79</v>
      </c>
      <c r="G5" s="11" t="s">
        <v>78</v>
      </c>
    </row>
    <row r="6" spans="2:10" s="16" customFormat="1" ht="53.25" customHeight="1" x14ac:dyDescent="0.25">
      <c r="B6" s="35">
        <v>1</v>
      </c>
      <c r="C6" s="14" t="s">
        <v>65</v>
      </c>
      <c r="D6" s="14"/>
      <c r="E6" s="28">
        <v>9818999.8000000007</v>
      </c>
      <c r="F6" s="28">
        <v>9772380.9700000007</v>
      </c>
      <c r="G6" s="15">
        <f t="shared" ref="G6:G12" si="0">E6-F6</f>
        <v>46618.830000000075</v>
      </c>
      <c r="H6" s="27"/>
      <c r="I6" s="34"/>
      <c r="J6" s="34"/>
    </row>
    <row r="7" spans="2:10" s="16" customFormat="1" ht="53.25" customHeight="1" x14ac:dyDescent="0.25">
      <c r="B7" s="35">
        <v>2</v>
      </c>
      <c r="C7" s="14" t="s">
        <v>66</v>
      </c>
      <c r="D7" s="14"/>
      <c r="E7" s="28">
        <v>13976071.98</v>
      </c>
      <c r="F7" s="28">
        <v>9184541.3399999999</v>
      </c>
      <c r="G7" s="15">
        <f t="shared" si="0"/>
        <v>4791530.6400000006</v>
      </c>
      <c r="H7" s="27"/>
      <c r="I7" s="34"/>
      <c r="J7" s="34"/>
    </row>
    <row r="8" spans="2:10" s="16" customFormat="1" ht="53.25" customHeight="1" x14ac:dyDescent="0.25">
      <c r="B8" s="35">
        <f>B7+1</f>
        <v>3</v>
      </c>
      <c r="C8" s="14" t="s">
        <v>67</v>
      </c>
      <c r="D8" s="14"/>
      <c r="E8" s="28">
        <v>39946257.280000001</v>
      </c>
      <c r="F8" s="28">
        <v>39946257.280000001</v>
      </c>
      <c r="G8" s="15">
        <f t="shared" si="0"/>
        <v>0</v>
      </c>
      <c r="H8" s="27"/>
      <c r="I8" s="34"/>
      <c r="J8" s="34"/>
    </row>
    <row r="9" spans="2:10" s="16" customFormat="1" ht="53.25" customHeight="1" x14ac:dyDescent="0.25">
      <c r="B9" s="35">
        <f t="shared" ref="B9:B11" si="1">B8+1</f>
        <v>4</v>
      </c>
      <c r="C9" s="14" t="s">
        <v>68</v>
      </c>
      <c r="D9" s="14"/>
      <c r="E9" s="28">
        <v>31761728.579999998</v>
      </c>
      <c r="F9" s="28">
        <v>31761728.579999998</v>
      </c>
      <c r="G9" s="15">
        <f t="shared" si="0"/>
        <v>0</v>
      </c>
      <c r="H9" s="27"/>
      <c r="I9" s="34"/>
      <c r="J9" s="34"/>
    </row>
    <row r="10" spans="2:10" s="16" customFormat="1" ht="53.25" customHeight="1" x14ac:dyDescent="0.25">
      <c r="B10" s="35">
        <f t="shared" si="1"/>
        <v>5</v>
      </c>
      <c r="C10" s="14" t="s">
        <v>69</v>
      </c>
      <c r="D10" s="14"/>
      <c r="E10" s="28">
        <v>42928649.159999996</v>
      </c>
      <c r="F10" s="28">
        <v>42628650.899999999</v>
      </c>
      <c r="G10" s="15">
        <f t="shared" si="0"/>
        <v>299998.25999999791</v>
      </c>
      <c r="H10" s="27"/>
      <c r="I10" s="34"/>
      <c r="J10" s="34"/>
    </row>
    <row r="11" spans="2:10" s="16" customFormat="1" ht="71.25" customHeight="1" x14ac:dyDescent="0.25">
      <c r="B11" s="35">
        <f t="shared" si="1"/>
        <v>6</v>
      </c>
      <c r="C11" s="14" t="s">
        <v>70</v>
      </c>
      <c r="D11" s="14"/>
      <c r="E11" s="28">
        <v>74663604.340000004</v>
      </c>
      <c r="F11" s="28">
        <v>58388195.450000003</v>
      </c>
      <c r="G11" s="15">
        <f t="shared" si="0"/>
        <v>16275408.890000001</v>
      </c>
      <c r="H11" s="27"/>
      <c r="I11" s="34"/>
      <c r="J11" s="34"/>
    </row>
    <row r="12" spans="2:10" s="16" customFormat="1" ht="53.25" customHeight="1" x14ac:dyDescent="0.25">
      <c r="B12" s="35">
        <v>7</v>
      </c>
      <c r="C12" s="14" t="s">
        <v>71</v>
      </c>
      <c r="D12" s="14"/>
      <c r="E12" s="28">
        <v>6436268.3899999997</v>
      </c>
      <c r="F12" s="28">
        <v>1744090.49</v>
      </c>
      <c r="G12" s="15">
        <f t="shared" si="0"/>
        <v>4692177.8999999994</v>
      </c>
      <c r="H12" s="27"/>
      <c r="I12" s="34"/>
      <c r="J12" s="34"/>
    </row>
    <row r="13" spans="2:10" s="21" customFormat="1" ht="30" customHeight="1" x14ac:dyDescent="0.25">
      <c r="B13" s="18"/>
      <c r="C13" s="19" t="s">
        <v>40</v>
      </c>
      <c r="D13" s="19"/>
      <c r="E13" s="20">
        <f>SUM(E6:E12)</f>
        <v>219531579.53</v>
      </c>
      <c r="F13" s="20">
        <f t="shared" ref="F13:G13" si="2">SUM(F6:F12)</f>
        <v>193425845.00999999</v>
      </c>
      <c r="G13" s="20">
        <f t="shared" si="2"/>
        <v>26105734.519999996</v>
      </c>
    </row>
  </sheetData>
  <mergeCells count="2">
    <mergeCell ref="C2:G2"/>
    <mergeCell ref="C3:G3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9217" r:id="rId4" name="Control 1">
          <controlPr defaultSize="0" r:id="rId5">
            <anchor moveWithCells="1">
              <from>
                <xdr:col>2</xdr:col>
                <xdr:colOff>0</xdr:colOff>
                <xdr:row>15</xdr:row>
                <xdr:rowOff>95250</xdr:rowOff>
              </from>
              <to>
                <xdr:col>2</xdr:col>
                <xdr:colOff>1047750</xdr:colOff>
                <xdr:row>16</xdr:row>
                <xdr:rowOff>171450</xdr:rowOff>
              </to>
            </anchor>
          </controlPr>
        </control>
      </mc:Choice>
      <mc:Fallback>
        <control shapeId="9217" r:id="rId4" name="Control 1"/>
      </mc:Fallback>
    </mc:AlternateContent>
    <mc:AlternateContent xmlns:mc="http://schemas.openxmlformats.org/markup-compatibility/2006">
      <mc:Choice Requires="x14">
        <control shapeId="9218" r:id="rId6" name="Control 2">
          <controlPr defaultSize="0" r:id="rId7">
            <anchor moveWithCells="1">
              <from>
                <xdr:col>4</xdr:col>
                <xdr:colOff>9525</xdr:colOff>
                <xdr:row>15</xdr:row>
                <xdr:rowOff>95250</xdr:rowOff>
              </from>
              <to>
                <xdr:col>4</xdr:col>
                <xdr:colOff>1057275</xdr:colOff>
                <xdr:row>16</xdr:row>
                <xdr:rowOff>171450</xdr:rowOff>
              </to>
            </anchor>
          </controlPr>
        </control>
      </mc:Choice>
      <mc:Fallback>
        <control shapeId="9218" r:id="rId6" name="Control 2"/>
      </mc:Fallback>
    </mc:AlternateContent>
    <mc:AlternateContent xmlns:mc="http://schemas.openxmlformats.org/markup-compatibility/2006">
      <mc:Choice Requires="x14">
        <control shapeId="9219" r:id="rId8" name="Control 3">
          <controlPr defaultSize="0" r:id="rId9">
            <anchor moveWithCells="1">
              <from>
                <xdr:col>4</xdr:col>
                <xdr:colOff>9525</xdr:colOff>
                <xdr:row>15</xdr:row>
                <xdr:rowOff>95250</xdr:rowOff>
              </from>
              <to>
                <xdr:col>4</xdr:col>
                <xdr:colOff>1057275</xdr:colOff>
                <xdr:row>16</xdr:row>
                <xdr:rowOff>171450</xdr:rowOff>
              </to>
            </anchor>
          </controlPr>
        </control>
      </mc:Choice>
      <mc:Fallback>
        <control shapeId="9219" r:id="rId8" name="Control 3"/>
      </mc:Fallback>
    </mc:AlternateContent>
    <mc:AlternateContent xmlns:mc="http://schemas.openxmlformats.org/markup-compatibility/2006">
      <mc:Choice Requires="x14">
        <control shapeId="9220" r:id="rId10" name="Control 4">
          <controlPr defaultSize="0" r:id="rId11">
            <anchor moveWithCells="1">
              <from>
                <xdr:col>4</xdr:col>
                <xdr:colOff>9525</xdr:colOff>
                <xdr:row>15</xdr:row>
                <xdr:rowOff>95250</xdr:rowOff>
              </from>
              <to>
                <xdr:col>4</xdr:col>
                <xdr:colOff>1057275</xdr:colOff>
                <xdr:row>16</xdr:row>
                <xdr:rowOff>171450</xdr:rowOff>
              </to>
            </anchor>
          </controlPr>
        </control>
      </mc:Choice>
      <mc:Fallback>
        <control shapeId="9220" r:id="rId10" name="Control 4"/>
      </mc:Fallback>
    </mc:AlternateContent>
    <mc:AlternateContent xmlns:mc="http://schemas.openxmlformats.org/markup-compatibility/2006">
      <mc:Choice Requires="x14">
        <control shapeId="9221" r:id="rId12" name="Control 5">
          <controlPr defaultSize="0" r:id="rId13">
            <anchor moveWithCells="1">
              <from>
                <xdr:col>4</xdr:col>
                <xdr:colOff>9525</xdr:colOff>
                <xdr:row>15</xdr:row>
                <xdr:rowOff>95250</xdr:rowOff>
              </from>
              <to>
                <xdr:col>4</xdr:col>
                <xdr:colOff>1057275</xdr:colOff>
                <xdr:row>16</xdr:row>
                <xdr:rowOff>171450</xdr:rowOff>
              </to>
            </anchor>
          </controlPr>
        </control>
      </mc:Choice>
      <mc:Fallback>
        <control shapeId="9221" r:id="rId12" name="Control 5"/>
      </mc:Fallback>
    </mc:AlternateContent>
    <mc:AlternateContent xmlns:mc="http://schemas.openxmlformats.org/markup-compatibility/2006">
      <mc:Choice Requires="x14">
        <control shapeId="9222" r:id="rId14" name="Control 6">
          <controlPr defaultSize="0" r:id="rId15">
            <anchor moveWithCells="1">
              <from>
                <xdr:col>4</xdr:col>
                <xdr:colOff>9525</xdr:colOff>
                <xdr:row>15</xdr:row>
                <xdr:rowOff>95250</xdr:rowOff>
              </from>
              <to>
                <xdr:col>4</xdr:col>
                <xdr:colOff>1057275</xdr:colOff>
                <xdr:row>16</xdr:row>
                <xdr:rowOff>171450</xdr:rowOff>
              </to>
            </anchor>
          </controlPr>
        </control>
      </mc:Choice>
      <mc:Fallback>
        <control shapeId="9222" r:id="rId14" name="Control 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6"/>
  <dimension ref="B1:G12"/>
  <sheetViews>
    <sheetView zoomScale="98" zoomScaleNormal="98" zoomScaleSheetLayoutView="90" workbookViewId="0">
      <selection activeCell="C9" sqref="C9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76" style="2" customWidth="1"/>
    <col min="4" max="4" width="20.5703125" style="2" customWidth="1"/>
    <col min="5" max="5" width="18.7109375" style="3" customWidth="1"/>
    <col min="6" max="6" width="18.7109375" style="4" customWidth="1"/>
    <col min="7" max="7" width="18.7109375" style="5" customWidth="1"/>
    <col min="8" max="16384" width="9.140625" style="2"/>
  </cols>
  <sheetData>
    <row r="1" spans="2:7" ht="21.75" customHeight="1" x14ac:dyDescent="0.25">
      <c r="C1" s="38" t="s">
        <v>28</v>
      </c>
      <c r="D1" s="38"/>
      <c r="E1" s="38"/>
      <c r="F1" s="38"/>
      <c r="G1" s="38"/>
    </row>
    <row r="2" spans="2:7" ht="41.25" customHeight="1" x14ac:dyDescent="0.25">
      <c r="C2" s="39" t="s">
        <v>94</v>
      </c>
      <c r="D2" s="39"/>
      <c r="E2" s="39"/>
      <c r="F2" s="39"/>
      <c r="G2" s="39"/>
    </row>
    <row r="3" spans="2:7" ht="21" customHeight="1" x14ac:dyDescent="0.2">
      <c r="G3" s="6" t="s">
        <v>26</v>
      </c>
    </row>
    <row r="4" spans="2:7" s="12" customFormat="1" ht="42.75" x14ac:dyDescent="0.25">
      <c r="B4" s="7" t="s">
        <v>2</v>
      </c>
      <c r="C4" s="8" t="s">
        <v>112</v>
      </c>
      <c r="D4" s="8" t="s">
        <v>113</v>
      </c>
      <c r="E4" s="9" t="s">
        <v>93</v>
      </c>
      <c r="F4" s="10" t="s">
        <v>27</v>
      </c>
      <c r="G4" s="11" t="s">
        <v>25</v>
      </c>
    </row>
    <row r="5" spans="2:7" s="16" customFormat="1" ht="52.5" customHeight="1" x14ac:dyDescent="0.25">
      <c r="B5" s="13">
        <v>1</v>
      </c>
      <c r="C5" s="14" t="s">
        <v>87</v>
      </c>
      <c r="D5" s="14"/>
      <c r="E5" s="15">
        <v>9818999.8000000007</v>
      </c>
      <c r="F5" s="15">
        <v>9772380.9700000007</v>
      </c>
      <c r="G5" s="15">
        <f t="shared" ref="G5:G11" si="0">E5-F5</f>
        <v>46618.830000000075</v>
      </c>
    </row>
    <row r="6" spans="2:7" s="16" customFormat="1" ht="52.5" customHeight="1" x14ac:dyDescent="0.25">
      <c r="B6" s="31">
        <v>2</v>
      </c>
      <c r="C6" s="37" t="s">
        <v>114</v>
      </c>
      <c r="D6" s="14"/>
      <c r="E6" s="28">
        <v>13976071.98</v>
      </c>
      <c r="F6" s="28">
        <v>9184541.3399999999</v>
      </c>
      <c r="G6" s="15">
        <f t="shared" si="0"/>
        <v>4791530.6400000006</v>
      </c>
    </row>
    <row r="7" spans="2:7" s="16" customFormat="1" ht="52.5" customHeight="1" x14ac:dyDescent="0.25">
      <c r="B7" s="13">
        <f>+B6+1</f>
        <v>3</v>
      </c>
      <c r="C7" s="37" t="s">
        <v>115</v>
      </c>
      <c r="D7" s="14"/>
      <c r="E7" s="28">
        <v>39946257.280000001</v>
      </c>
      <c r="F7" s="28">
        <v>39946257.280000001</v>
      </c>
      <c r="G7" s="15">
        <f t="shared" si="0"/>
        <v>0</v>
      </c>
    </row>
    <row r="8" spans="2:7" s="16" customFormat="1" ht="52.5" customHeight="1" x14ac:dyDescent="0.25">
      <c r="B8" s="13">
        <f t="shared" ref="B8:B10" si="1">B7+1</f>
        <v>4</v>
      </c>
      <c r="C8" s="37" t="s">
        <v>116</v>
      </c>
      <c r="D8" s="14"/>
      <c r="E8" s="28">
        <v>31761728.579999998</v>
      </c>
      <c r="F8" s="28">
        <v>31761728.579999998</v>
      </c>
      <c r="G8" s="15">
        <f t="shared" si="0"/>
        <v>0</v>
      </c>
    </row>
    <row r="9" spans="2:7" s="16" customFormat="1" ht="52.5" customHeight="1" x14ac:dyDescent="0.25">
      <c r="B9" s="13">
        <f t="shared" si="1"/>
        <v>5</v>
      </c>
      <c r="C9" s="37" t="s">
        <v>90</v>
      </c>
      <c r="D9" s="14"/>
      <c r="E9" s="28">
        <v>42928649.159999996</v>
      </c>
      <c r="F9" s="28">
        <v>42628650.899999999</v>
      </c>
      <c r="G9" s="15">
        <f t="shared" si="0"/>
        <v>299998.25999999791</v>
      </c>
    </row>
    <row r="10" spans="2:7" s="16" customFormat="1" ht="83.25" customHeight="1" x14ac:dyDescent="0.25">
      <c r="B10" s="13">
        <f t="shared" si="1"/>
        <v>6</v>
      </c>
      <c r="C10" s="37" t="s">
        <v>91</v>
      </c>
      <c r="D10" s="14"/>
      <c r="E10" s="28">
        <v>74663604.340000004</v>
      </c>
      <c r="F10" s="28">
        <v>58388195.450000003</v>
      </c>
      <c r="G10" s="15">
        <f t="shared" si="0"/>
        <v>16275408.890000001</v>
      </c>
    </row>
    <row r="11" spans="2:7" s="16" customFormat="1" ht="52.5" customHeight="1" x14ac:dyDescent="0.25">
      <c r="B11" s="13">
        <v>7</v>
      </c>
      <c r="C11" s="37" t="s">
        <v>92</v>
      </c>
      <c r="D11" s="14"/>
      <c r="E11" s="28">
        <v>6436268.3899999997</v>
      </c>
      <c r="F11" s="28">
        <v>1744090.49</v>
      </c>
      <c r="G11" s="15">
        <f t="shared" si="0"/>
        <v>4692177.8999999994</v>
      </c>
    </row>
    <row r="12" spans="2:7" s="21" customFormat="1" ht="28.5" customHeight="1" x14ac:dyDescent="0.25">
      <c r="B12" s="18"/>
      <c r="C12" s="19" t="s">
        <v>24</v>
      </c>
      <c r="D12" s="19"/>
      <c r="E12" s="20">
        <f>SUM(E5:E11)</f>
        <v>219531579.53</v>
      </c>
      <c r="F12" s="20">
        <f t="shared" ref="F12:G12" si="2">SUM(F5:F11)</f>
        <v>193425845.00999999</v>
      </c>
      <c r="G12" s="20">
        <f t="shared" si="2"/>
        <v>26105734.519999996</v>
      </c>
    </row>
  </sheetData>
  <mergeCells count="2">
    <mergeCell ref="C2:G2"/>
    <mergeCell ref="C1:G1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2054" r:id="rId4" name="Control 6">
          <controlPr defaultSize="0" r:id="rId5">
            <anchor moveWithCells="1">
              <from>
                <xdr:col>4</xdr:col>
                <xdr:colOff>9525</xdr:colOff>
                <xdr:row>13</xdr:row>
                <xdr:rowOff>133350</xdr:rowOff>
              </from>
              <to>
                <xdr:col>5</xdr:col>
                <xdr:colOff>180975</xdr:colOff>
                <xdr:row>15</xdr:row>
                <xdr:rowOff>104775</xdr:rowOff>
              </to>
            </anchor>
          </controlPr>
        </control>
      </mc:Choice>
      <mc:Fallback>
        <control shapeId="2054" r:id="rId4" name="Control 6"/>
      </mc:Fallback>
    </mc:AlternateContent>
    <mc:AlternateContent xmlns:mc="http://schemas.openxmlformats.org/markup-compatibility/2006">
      <mc:Choice Requires="x14">
        <control shapeId="2053" r:id="rId6" name="Control 5">
          <controlPr defaultSize="0" r:id="rId7">
            <anchor moveWithCells="1">
              <from>
                <xdr:col>4</xdr:col>
                <xdr:colOff>9525</xdr:colOff>
                <xdr:row>13</xdr:row>
                <xdr:rowOff>133350</xdr:rowOff>
              </from>
              <to>
                <xdr:col>5</xdr:col>
                <xdr:colOff>180975</xdr:colOff>
                <xdr:row>15</xdr:row>
                <xdr:rowOff>104775</xdr:rowOff>
              </to>
            </anchor>
          </controlPr>
        </control>
      </mc:Choice>
      <mc:Fallback>
        <control shapeId="2053" r:id="rId6" name="Control 5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9">
            <anchor moveWithCells="1">
              <from>
                <xdr:col>4</xdr:col>
                <xdr:colOff>9525</xdr:colOff>
                <xdr:row>13</xdr:row>
                <xdr:rowOff>133350</xdr:rowOff>
              </from>
              <to>
                <xdr:col>5</xdr:col>
                <xdr:colOff>180975</xdr:colOff>
                <xdr:row>15</xdr:row>
                <xdr:rowOff>104775</xdr:rowOff>
              </to>
            </anchor>
          </controlPr>
        </control>
      </mc:Choice>
      <mc:Fallback>
        <control shapeId="2052" r:id="rId8" name="Control 4"/>
      </mc:Fallback>
    </mc:AlternateContent>
    <mc:AlternateContent xmlns:mc="http://schemas.openxmlformats.org/markup-compatibility/2006">
      <mc:Choice Requires="x14">
        <control shapeId="2051" r:id="rId10" name="Control 3">
          <controlPr defaultSize="0" r:id="rId11">
            <anchor moveWithCells="1">
              <from>
                <xdr:col>4</xdr:col>
                <xdr:colOff>9525</xdr:colOff>
                <xdr:row>13</xdr:row>
                <xdr:rowOff>133350</xdr:rowOff>
              </from>
              <to>
                <xdr:col>5</xdr:col>
                <xdr:colOff>180975</xdr:colOff>
                <xdr:row>15</xdr:row>
                <xdr:rowOff>104775</xdr:rowOff>
              </to>
            </anchor>
          </controlPr>
        </control>
      </mc:Choice>
      <mc:Fallback>
        <control shapeId="2051" r:id="rId10" name="Control 3"/>
      </mc:Fallback>
    </mc:AlternateContent>
    <mc:AlternateContent xmlns:mc="http://schemas.openxmlformats.org/markup-compatibility/2006">
      <mc:Choice Requires="x14">
        <control shapeId="2050" r:id="rId12" name="Control 2">
          <controlPr defaultSize="0" r:id="rId13">
            <anchor moveWithCells="1">
              <from>
                <xdr:col>4</xdr:col>
                <xdr:colOff>9525</xdr:colOff>
                <xdr:row>13</xdr:row>
                <xdr:rowOff>133350</xdr:rowOff>
              </from>
              <to>
                <xdr:col>5</xdr:col>
                <xdr:colOff>180975</xdr:colOff>
                <xdr:row>15</xdr:row>
                <xdr:rowOff>104775</xdr:rowOff>
              </to>
            </anchor>
          </controlPr>
        </control>
      </mc:Choice>
      <mc:Fallback>
        <control shapeId="2050" r:id="rId12" name="Control 2"/>
      </mc:Fallback>
    </mc:AlternateContent>
    <mc:AlternateContent xmlns:mc="http://schemas.openxmlformats.org/markup-compatibility/2006">
      <mc:Choice Requires="x14">
        <control shapeId="2049" r:id="rId14" name="Control 1">
          <controlPr defaultSize="0" r:id="rId15">
            <anchor moveWithCells="1">
              <from>
                <xdr:col>1</xdr:col>
                <xdr:colOff>152400</xdr:colOff>
                <xdr:row>13</xdr:row>
                <xdr:rowOff>133350</xdr:rowOff>
              </from>
              <to>
                <xdr:col>2</xdr:col>
                <xdr:colOff>1362075</xdr:colOff>
                <xdr:row>15</xdr:row>
                <xdr:rowOff>104775</xdr:rowOff>
              </to>
            </anchor>
          </controlPr>
        </control>
      </mc:Choice>
      <mc:Fallback>
        <control shapeId="2049" r:id="rId1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8"/>
  <dimension ref="B1:G18"/>
  <sheetViews>
    <sheetView zoomScale="96" zoomScaleNormal="96" zoomScaleSheetLayoutView="90" workbookViewId="0">
      <selection activeCell="D5" sqref="D5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80.42578125" style="2" customWidth="1"/>
    <col min="4" max="4" width="18.5703125" style="2" customWidth="1"/>
    <col min="5" max="5" width="22.5703125" style="3" customWidth="1"/>
    <col min="6" max="6" width="19.28515625" style="4" customWidth="1"/>
    <col min="7" max="7" width="19.140625" style="5" customWidth="1"/>
    <col min="8" max="16384" width="9.140625" style="2"/>
  </cols>
  <sheetData>
    <row r="1" spans="2:7" ht="2.25" customHeight="1" x14ac:dyDescent="0.25"/>
    <row r="2" spans="2:7" ht="44.25" customHeight="1" x14ac:dyDescent="0.25">
      <c r="C2" s="38" t="s">
        <v>95</v>
      </c>
      <c r="D2" s="38"/>
      <c r="E2" s="38"/>
      <c r="F2" s="38"/>
      <c r="G2" s="38"/>
    </row>
    <row r="3" spans="2:7" ht="21" customHeight="1" x14ac:dyDescent="0.2">
      <c r="G3" s="6" t="s">
        <v>45</v>
      </c>
    </row>
    <row r="4" spans="2:7" s="12" customFormat="1" ht="25.5" customHeight="1" x14ac:dyDescent="0.25">
      <c r="B4" s="7" t="s">
        <v>2</v>
      </c>
      <c r="C4" s="36" t="s">
        <v>89</v>
      </c>
      <c r="D4" s="22" t="s">
        <v>86</v>
      </c>
      <c r="E4" s="9" t="s">
        <v>88</v>
      </c>
      <c r="F4" s="10" t="s">
        <v>46</v>
      </c>
      <c r="G4" s="11" t="s">
        <v>47</v>
      </c>
    </row>
    <row r="5" spans="2:7" s="16" customFormat="1" ht="52.5" customHeight="1" x14ac:dyDescent="0.25">
      <c r="B5" s="13">
        <v>1</v>
      </c>
      <c r="C5" s="14" t="s">
        <v>80</v>
      </c>
      <c r="D5" s="14"/>
      <c r="E5" s="15">
        <v>9818999.8000000007</v>
      </c>
      <c r="F5" s="15">
        <v>9772380.9700000007</v>
      </c>
      <c r="G5" s="15">
        <f t="shared" ref="G5:G11" si="0">E5-F5</f>
        <v>46618.830000000075</v>
      </c>
    </row>
    <row r="6" spans="2:7" s="16" customFormat="1" ht="52.5" customHeight="1" x14ac:dyDescent="0.25">
      <c r="B6" s="31">
        <v>2</v>
      </c>
      <c r="C6" s="14" t="s">
        <v>81</v>
      </c>
      <c r="D6" s="14"/>
      <c r="E6" s="28">
        <v>13976071.98</v>
      </c>
      <c r="F6" s="28">
        <v>9184541.3399999999</v>
      </c>
      <c r="G6" s="15">
        <f t="shared" si="0"/>
        <v>4791530.6400000006</v>
      </c>
    </row>
    <row r="7" spans="2:7" s="16" customFormat="1" ht="52.5" customHeight="1" x14ac:dyDescent="0.25">
      <c r="B7" s="13">
        <f>B6+1</f>
        <v>3</v>
      </c>
      <c r="C7" s="14" t="s">
        <v>82</v>
      </c>
      <c r="D7" s="14"/>
      <c r="E7" s="28">
        <v>39946257.280000001</v>
      </c>
      <c r="F7" s="28">
        <v>39946257.280000001</v>
      </c>
      <c r="G7" s="15">
        <f t="shared" si="0"/>
        <v>0</v>
      </c>
    </row>
    <row r="8" spans="2:7" s="16" customFormat="1" ht="52.5" customHeight="1" x14ac:dyDescent="0.25">
      <c r="B8" s="13">
        <f t="shared" ref="B8:B11" si="1">+B7+1</f>
        <v>4</v>
      </c>
      <c r="C8" s="14" t="s">
        <v>83</v>
      </c>
      <c r="D8" s="14"/>
      <c r="E8" s="28">
        <v>31761728.579999998</v>
      </c>
      <c r="F8" s="28">
        <v>31761728.579999998</v>
      </c>
      <c r="G8" s="15">
        <f t="shared" si="0"/>
        <v>0</v>
      </c>
    </row>
    <row r="9" spans="2:7" s="16" customFormat="1" ht="52.5" customHeight="1" x14ac:dyDescent="0.25">
      <c r="B9" s="13">
        <f t="shared" si="1"/>
        <v>5</v>
      </c>
      <c r="C9" s="14" t="s">
        <v>85</v>
      </c>
      <c r="D9" s="14"/>
      <c r="E9" s="28">
        <v>42928649.159999996</v>
      </c>
      <c r="F9" s="28">
        <v>42628650.899999999</v>
      </c>
      <c r="G9" s="15">
        <f t="shared" si="0"/>
        <v>299998.25999999791</v>
      </c>
    </row>
    <row r="10" spans="2:7" s="16" customFormat="1" ht="60" customHeight="1" x14ac:dyDescent="0.25">
      <c r="B10" s="13">
        <f t="shared" si="1"/>
        <v>6</v>
      </c>
      <c r="C10" s="14" t="s">
        <v>117</v>
      </c>
      <c r="D10" s="14"/>
      <c r="E10" s="28">
        <v>74663604.340000004</v>
      </c>
      <c r="F10" s="28">
        <v>58388195.450000003</v>
      </c>
      <c r="G10" s="15">
        <f t="shared" si="0"/>
        <v>16275408.890000001</v>
      </c>
    </row>
    <row r="11" spans="2:7" s="16" customFormat="1" ht="52.5" customHeight="1" x14ac:dyDescent="0.25">
      <c r="B11" s="13">
        <f t="shared" si="1"/>
        <v>7</v>
      </c>
      <c r="C11" s="14" t="s">
        <v>84</v>
      </c>
      <c r="D11" s="14"/>
      <c r="E11" s="28">
        <v>6436268.3899999997</v>
      </c>
      <c r="F11" s="28">
        <v>1744090.49</v>
      </c>
      <c r="G11" s="15">
        <f t="shared" si="0"/>
        <v>4692177.8999999994</v>
      </c>
    </row>
    <row r="12" spans="2:7" s="21" customFormat="1" ht="20.25" customHeight="1" x14ac:dyDescent="0.25">
      <c r="B12" s="18"/>
      <c r="C12" s="19" t="s">
        <v>48</v>
      </c>
      <c r="D12" s="19"/>
      <c r="E12" s="20">
        <f>SUM(E5:E11)</f>
        <v>219531579.53</v>
      </c>
      <c r="F12" s="20">
        <f t="shared" ref="F12:G12" si="2">SUM(F5:F11)</f>
        <v>193425845.00999999</v>
      </c>
      <c r="G12" s="20">
        <f t="shared" si="2"/>
        <v>26105734.519999996</v>
      </c>
    </row>
    <row r="18" spans="5:5" x14ac:dyDescent="0.25">
      <c r="E18" s="29"/>
    </row>
  </sheetData>
  <mergeCells count="1">
    <mergeCell ref="C2:G2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2</xdr:col>
                <xdr:colOff>0</xdr:colOff>
                <xdr:row>9</xdr:row>
                <xdr:rowOff>638175</xdr:rowOff>
              </from>
              <to>
                <xdr:col>2</xdr:col>
                <xdr:colOff>1047750</xdr:colOff>
                <xdr:row>10</xdr:row>
                <xdr:rowOff>142875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7">
            <anchor moveWithCells="1">
              <from>
                <xdr:col>4</xdr:col>
                <xdr:colOff>9525</xdr:colOff>
                <xdr:row>9</xdr:row>
                <xdr:rowOff>638175</xdr:rowOff>
              </from>
              <to>
                <xdr:col>4</xdr:col>
                <xdr:colOff>1057275</xdr:colOff>
                <xdr:row>10</xdr:row>
                <xdr:rowOff>142875</xdr:rowOff>
              </to>
            </anchor>
          </controlPr>
        </control>
      </mc:Choice>
      <mc:Fallback>
        <control shapeId="5122" r:id="rId6" name="Control 2"/>
      </mc:Fallback>
    </mc:AlternateContent>
    <mc:AlternateContent xmlns:mc="http://schemas.openxmlformats.org/markup-compatibility/2006">
      <mc:Choice Requires="x14">
        <control shapeId="5123" r:id="rId8" name="Control 3">
          <controlPr defaultSize="0" r:id="rId9">
            <anchor moveWithCells="1">
              <from>
                <xdr:col>4</xdr:col>
                <xdr:colOff>9525</xdr:colOff>
                <xdr:row>9</xdr:row>
                <xdr:rowOff>638175</xdr:rowOff>
              </from>
              <to>
                <xdr:col>4</xdr:col>
                <xdr:colOff>1057275</xdr:colOff>
                <xdr:row>10</xdr:row>
                <xdr:rowOff>142875</xdr:rowOff>
              </to>
            </anchor>
          </controlPr>
        </control>
      </mc:Choice>
      <mc:Fallback>
        <control shapeId="5123" r:id="rId8" name="Control 3"/>
      </mc:Fallback>
    </mc:AlternateContent>
    <mc:AlternateContent xmlns:mc="http://schemas.openxmlformats.org/markup-compatibility/2006">
      <mc:Choice Requires="x14">
        <control shapeId="5124" r:id="rId10" name="Control 4">
          <controlPr defaultSize="0" r:id="rId11">
            <anchor moveWithCells="1">
              <from>
                <xdr:col>4</xdr:col>
                <xdr:colOff>9525</xdr:colOff>
                <xdr:row>9</xdr:row>
                <xdr:rowOff>638175</xdr:rowOff>
              </from>
              <to>
                <xdr:col>4</xdr:col>
                <xdr:colOff>1057275</xdr:colOff>
                <xdr:row>10</xdr:row>
                <xdr:rowOff>142875</xdr:rowOff>
              </to>
            </anchor>
          </controlPr>
        </control>
      </mc:Choice>
      <mc:Fallback>
        <control shapeId="5124" r:id="rId10" name="Control 4"/>
      </mc:Fallback>
    </mc:AlternateContent>
    <mc:AlternateContent xmlns:mc="http://schemas.openxmlformats.org/markup-compatibility/2006">
      <mc:Choice Requires="x14">
        <control shapeId="5125" r:id="rId12" name="Control 5">
          <controlPr defaultSize="0" r:id="rId13">
            <anchor moveWithCells="1">
              <from>
                <xdr:col>4</xdr:col>
                <xdr:colOff>9525</xdr:colOff>
                <xdr:row>9</xdr:row>
                <xdr:rowOff>638175</xdr:rowOff>
              </from>
              <to>
                <xdr:col>4</xdr:col>
                <xdr:colOff>1057275</xdr:colOff>
                <xdr:row>10</xdr:row>
                <xdr:rowOff>142875</xdr:rowOff>
              </to>
            </anchor>
          </controlPr>
        </control>
      </mc:Choice>
      <mc:Fallback>
        <control shapeId="5125" r:id="rId12" name="Control 5"/>
      </mc:Fallback>
    </mc:AlternateContent>
    <mc:AlternateContent xmlns:mc="http://schemas.openxmlformats.org/markup-compatibility/2006">
      <mc:Choice Requires="x14">
        <control shapeId="5126" r:id="rId14" name="Control 6">
          <controlPr defaultSize="0" r:id="rId15">
            <anchor moveWithCells="1">
              <from>
                <xdr:col>4</xdr:col>
                <xdr:colOff>9525</xdr:colOff>
                <xdr:row>9</xdr:row>
                <xdr:rowOff>638175</xdr:rowOff>
              </from>
              <to>
                <xdr:col>4</xdr:col>
                <xdr:colOff>1057275</xdr:colOff>
                <xdr:row>10</xdr:row>
                <xdr:rowOff>142875</xdr:rowOff>
              </to>
            </anchor>
          </controlPr>
        </control>
      </mc:Choice>
      <mc:Fallback>
        <control shapeId="5126" r:id="rId14" name="Control 6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7"/>
  <dimension ref="B1:J13"/>
  <sheetViews>
    <sheetView zoomScale="115" zoomScaleNormal="115" zoomScaleSheetLayoutView="90" workbookViewId="0">
      <selection activeCell="F6" sqref="F6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9.7109375" style="4" customWidth="1"/>
    <col min="7" max="7" width="18.7109375" style="5" customWidth="1"/>
    <col min="8" max="8" width="16.7109375" style="2" bestFit="1" customWidth="1"/>
    <col min="9" max="9" width="13.140625" style="2" bestFit="1" customWidth="1"/>
    <col min="10" max="10" width="15.7109375" style="2" bestFit="1" customWidth="1"/>
    <col min="11" max="16384" width="9.140625" style="2"/>
  </cols>
  <sheetData>
    <row r="1" spans="2:10" ht="2.25" customHeight="1" x14ac:dyDescent="0.25"/>
    <row r="2" spans="2:10" ht="39" customHeight="1" x14ac:dyDescent="0.25">
      <c r="C2" s="38" t="s">
        <v>60</v>
      </c>
      <c r="D2" s="38"/>
      <c r="E2" s="38"/>
      <c r="F2" s="38"/>
      <c r="G2" s="38"/>
    </row>
    <row r="3" spans="2:10" ht="18.75" x14ac:dyDescent="0.25">
      <c r="C3" s="38" t="s">
        <v>29</v>
      </c>
      <c r="D3" s="38"/>
      <c r="E3" s="38"/>
      <c r="F3" s="38"/>
      <c r="G3" s="38"/>
    </row>
    <row r="4" spans="2:10" ht="21" customHeight="1" x14ac:dyDescent="0.2">
      <c r="G4" s="6" t="s">
        <v>44</v>
      </c>
    </row>
    <row r="5" spans="2:10" s="12" customFormat="1" ht="42.75" x14ac:dyDescent="0.25">
      <c r="B5" s="7" t="s">
        <v>2</v>
      </c>
      <c r="C5" s="7" t="s">
        <v>30</v>
      </c>
      <c r="D5" s="8" t="s">
        <v>31</v>
      </c>
      <c r="E5" s="9" t="s">
        <v>32</v>
      </c>
      <c r="F5" s="10" t="s">
        <v>33</v>
      </c>
      <c r="G5" s="11" t="s">
        <v>34</v>
      </c>
    </row>
    <row r="6" spans="2:10" s="16" customFormat="1" ht="31.5" x14ac:dyDescent="0.25">
      <c r="B6" s="26">
        <v>1</v>
      </c>
      <c r="C6" s="17" t="s">
        <v>43</v>
      </c>
      <c r="D6" s="14" t="s">
        <v>54</v>
      </c>
      <c r="E6" s="15">
        <v>9818999.8000000007</v>
      </c>
      <c r="F6" s="15">
        <v>9772380.9700000007</v>
      </c>
      <c r="G6" s="15">
        <f t="shared" ref="G6:G12" si="0">E6-F6</f>
        <v>46618.830000000075</v>
      </c>
      <c r="I6" s="34"/>
      <c r="J6" s="34"/>
    </row>
    <row r="7" spans="2:10" s="16" customFormat="1" ht="31.5" x14ac:dyDescent="0.25">
      <c r="B7" s="30">
        <v>2</v>
      </c>
      <c r="C7" s="33" t="s">
        <v>35</v>
      </c>
      <c r="D7" s="14" t="s">
        <v>41</v>
      </c>
      <c r="E7" s="28">
        <v>13976071.98</v>
      </c>
      <c r="F7" s="28">
        <v>9184541.3399999999</v>
      </c>
      <c r="G7" s="15">
        <f t="shared" ref="G7" si="1">E7-F7</f>
        <v>4791530.6400000006</v>
      </c>
      <c r="H7" s="27"/>
      <c r="I7" s="34"/>
      <c r="J7" s="34"/>
    </row>
    <row r="8" spans="2:10" s="16" customFormat="1" ht="31.5" x14ac:dyDescent="0.25">
      <c r="B8" s="26">
        <f>B7+1</f>
        <v>3</v>
      </c>
      <c r="C8" s="17" t="s">
        <v>36</v>
      </c>
      <c r="D8" s="14" t="s">
        <v>41</v>
      </c>
      <c r="E8" s="28">
        <v>39946257.280000001</v>
      </c>
      <c r="F8" s="28">
        <v>39946257.280000001</v>
      </c>
      <c r="G8" s="15">
        <f t="shared" si="0"/>
        <v>0</v>
      </c>
      <c r="H8" s="27"/>
      <c r="I8" s="34"/>
      <c r="J8" s="34"/>
    </row>
    <row r="9" spans="2:10" s="16" customFormat="1" ht="31.5" x14ac:dyDescent="0.25">
      <c r="B9" s="26">
        <f t="shared" ref="B9:B11" si="2">B8+1</f>
        <v>4</v>
      </c>
      <c r="C9" s="17" t="s">
        <v>37</v>
      </c>
      <c r="D9" s="14" t="s">
        <v>55</v>
      </c>
      <c r="E9" s="28">
        <v>31761728.579999998</v>
      </c>
      <c r="F9" s="28">
        <v>31761728.579999998</v>
      </c>
      <c r="G9" s="15">
        <f t="shared" si="0"/>
        <v>0</v>
      </c>
      <c r="H9" s="27"/>
      <c r="I9" s="34"/>
      <c r="J9" s="34"/>
    </row>
    <row r="10" spans="2:10" s="16" customFormat="1" ht="23.25" customHeight="1" x14ac:dyDescent="0.25">
      <c r="B10" s="26">
        <f t="shared" si="2"/>
        <v>5</v>
      </c>
      <c r="C10" s="17" t="s">
        <v>38</v>
      </c>
      <c r="D10" s="14" t="s">
        <v>42</v>
      </c>
      <c r="E10" s="28">
        <v>42928649.159999996</v>
      </c>
      <c r="F10" s="28">
        <v>42628650.899999999</v>
      </c>
      <c r="G10" s="15">
        <f t="shared" si="0"/>
        <v>299998.25999999791</v>
      </c>
      <c r="H10" s="27"/>
      <c r="I10" s="34"/>
      <c r="J10" s="34"/>
    </row>
    <row r="11" spans="2:10" s="16" customFormat="1" ht="63" x14ac:dyDescent="0.25">
      <c r="B11" s="26">
        <f t="shared" si="2"/>
        <v>6</v>
      </c>
      <c r="C11" s="17" t="s">
        <v>39</v>
      </c>
      <c r="D11" s="14" t="s">
        <v>57</v>
      </c>
      <c r="E11" s="28">
        <v>74663604.340000004</v>
      </c>
      <c r="F11" s="28">
        <v>58388195.450000003</v>
      </c>
      <c r="G11" s="15">
        <f t="shared" si="0"/>
        <v>16275408.890000001</v>
      </c>
      <c r="H11" s="27"/>
      <c r="I11" s="34"/>
      <c r="J11" s="34"/>
    </row>
    <row r="12" spans="2:10" s="16" customFormat="1" ht="33.75" customHeight="1" x14ac:dyDescent="0.25">
      <c r="B12" s="26">
        <v>7</v>
      </c>
      <c r="C12" s="17" t="s">
        <v>61</v>
      </c>
      <c r="D12" s="14" t="s">
        <v>63</v>
      </c>
      <c r="E12" s="28">
        <v>6436268.3899999997</v>
      </c>
      <c r="F12" s="28">
        <v>1744090.49</v>
      </c>
      <c r="G12" s="15">
        <f t="shared" si="0"/>
        <v>4692177.8999999994</v>
      </c>
      <c r="H12" s="27"/>
      <c r="I12" s="34"/>
      <c r="J12" s="34"/>
    </row>
    <row r="13" spans="2:10" s="21" customFormat="1" ht="21" customHeight="1" x14ac:dyDescent="0.25">
      <c r="B13" s="18"/>
      <c r="C13" s="19" t="s">
        <v>40</v>
      </c>
      <c r="D13" s="19"/>
      <c r="E13" s="20">
        <f>SUM(E6:E12)</f>
        <v>219531579.53</v>
      </c>
      <c r="F13" s="20">
        <f t="shared" ref="F13:G13" si="3">SUM(F6:F12)</f>
        <v>193425845.00999999</v>
      </c>
      <c r="G13" s="20">
        <f t="shared" si="3"/>
        <v>26105734.519999996</v>
      </c>
    </row>
  </sheetData>
  <mergeCells count="2">
    <mergeCell ref="C2:G2"/>
    <mergeCell ref="C3:G3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3078" r:id="rId4" name="Control 6">
          <controlPr defaultSize="0" r:id="rId5">
            <anchor moveWithCells="1">
              <from>
                <xdr:col>4</xdr:col>
                <xdr:colOff>9525</xdr:colOff>
                <xdr:row>15</xdr:row>
                <xdr:rowOff>19050</xdr:rowOff>
              </from>
              <to>
                <xdr:col>4</xdr:col>
                <xdr:colOff>1057275</xdr:colOff>
                <xdr:row>16</xdr:row>
                <xdr:rowOff>95250</xdr:rowOff>
              </to>
            </anchor>
          </controlPr>
        </control>
      </mc:Choice>
      <mc:Fallback>
        <control shapeId="3078" r:id="rId4" name="Control 6"/>
      </mc:Fallback>
    </mc:AlternateContent>
    <mc:AlternateContent xmlns:mc="http://schemas.openxmlformats.org/markup-compatibility/2006">
      <mc:Choice Requires="x14">
        <control shapeId="3077" r:id="rId6" name="Control 5">
          <controlPr defaultSize="0" r:id="rId7">
            <anchor moveWithCells="1">
              <from>
                <xdr:col>4</xdr:col>
                <xdr:colOff>9525</xdr:colOff>
                <xdr:row>15</xdr:row>
                <xdr:rowOff>19050</xdr:rowOff>
              </from>
              <to>
                <xdr:col>4</xdr:col>
                <xdr:colOff>1057275</xdr:colOff>
                <xdr:row>16</xdr:row>
                <xdr:rowOff>95250</xdr:rowOff>
              </to>
            </anchor>
          </controlPr>
        </control>
      </mc:Choice>
      <mc:Fallback>
        <control shapeId="3077" r:id="rId6" name="Control 5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9">
            <anchor moveWithCells="1">
              <from>
                <xdr:col>4</xdr:col>
                <xdr:colOff>9525</xdr:colOff>
                <xdr:row>15</xdr:row>
                <xdr:rowOff>19050</xdr:rowOff>
              </from>
              <to>
                <xdr:col>4</xdr:col>
                <xdr:colOff>1057275</xdr:colOff>
                <xdr:row>16</xdr:row>
                <xdr:rowOff>95250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5" r:id="rId10" name="Control 3">
          <controlPr defaultSize="0" r:id="rId11">
            <anchor moveWithCells="1">
              <from>
                <xdr:col>4</xdr:col>
                <xdr:colOff>9525</xdr:colOff>
                <xdr:row>15</xdr:row>
                <xdr:rowOff>19050</xdr:rowOff>
              </from>
              <to>
                <xdr:col>4</xdr:col>
                <xdr:colOff>1057275</xdr:colOff>
                <xdr:row>16</xdr:row>
                <xdr:rowOff>95250</xdr:rowOff>
              </to>
            </anchor>
          </controlPr>
        </control>
      </mc:Choice>
      <mc:Fallback>
        <control shapeId="3075" r:id="rId10" name="Control 3"/>
      </mc:Fallback>
    </mc:AlternateContent>
    <mc:AlternateContent xmlns:mc="http://schemas.openxmlformats.org/markup-compatibility/2006">
      <mc:Choice Requires="x14">
        <control shapeId="3074" r:id="rId12" name="Control 2">
          <controlPr defaultSize="0" r:id="rId13">
            <anchor moveWithCells="1">
              <from>
                <xdr:col>4</xdr:col>
                <xdr:colOff>9525</xdr:colOff>
                <xdr:row>15</xdr:row>
                <xdr:rowOff>19050</xdr:rowOff>
              </from>
              <to>
                <xdr:col>4</xdr:col>
                <xdr:colOff>1057275</xdr:colOff>
                <xdr:row>16</xdr:row>
                <xdr:rowOff>95250</xdr:rowOff>
              </to>
            </anchor>
          </controlPr>
        </control>
      </mc:Choice>
      <mc:Fallback>
        <control shapeId="3074" r:id="rId12" name="Control 2"/>
      </mc:Fallback>
    </mc:AlternateContent>
    <mc:AlternateContent xmlns:mc="http://schemas.openxmlformats.org/markup-compatibility/2006">
      <mc:Choice Requires="x14">
        <control shapeId="3073" r:id="rId14" name="Control 1">
          <controlPr defaultSize="0" r:id="rId15">
            <anchor moveWithCells="1">
              <from>
                <xdr:col>2</xdr:col>
                <xdr:colOff>0</xdr:colOff>
                <xdr:row>15</xdr:row>
                <xdr:rowOff>19050</xdr:rowOff>
              </from>
              <to>
                <xdr:col>2</xdr:col>
                <xdr:colOff>1047750</xdr:colOff>
                <xdr:row>16</xdr:row>
                <xdr:rowOff>95250</xdr:rowOff>
              </to>
            </anchor>
          </controlPr>
        </control>
      </mc:Choice>
      <mc:Fallback>
        <control shapeId="3073" r:id="rId14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5"/>
  <dimension ref="B1:S38"/>
  <sheetViews>
    <sheetView zoomScale="115" zoomScaleNormal="115" zoomScaleSheetLayoutView="90" workbookViewId="0">
      <selection activeCell="F6" sqref="F6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8" width="16" style="2" bestFit="1" customWidth="1"/>
    <col min="9" max="9" width="19.85546875" style="2" bestFit="1" customWidth="1"/>
    <col min="10" max="10" width="17.28515625" style="2" bestFit="1" customWidth="1"/>
    <col min="11" max="15" width="16.7109375" style="2" bestFit="1" customWidth="1"/>
    <col min="16" max="17" width="15.140625" style="2" bestFit="1" customWidth="1"/>
    <col min="18" max="18" width="16.7109375" style="2" bestFit="1" customWidth="1"/>
    <col min="19" max="16384" width="9.140625" style="2"/>
  </cols>
  <sheetData>
    <row r="1" spans="2:19" ht="2.25" customHeight="1" x14ac:dyDescent="0.25"/>
    <row r="2" spans="2:19" ht="39" customHeight="1" x14ac:dyDescent="0.25">
      <c r="C2" s="38" t="s">
        <v>59</v>
      </c>
      <c r="D2" s="38"/>
      <c r="E2" s="38"/>
      <c r="F2" s="38"/>
      <c r="G2" s="38"/>
    </row>
    <row r="3" spans="2:19" ht="18.75" x14ac:dyDescent="0.25">
      <c r="C3" s="38" t="s">
        <v>0</v>
      </c>
      <c r="D3" s="38"/>
      <c r="E3" s="38"/>
      <c r="F3" s="38"/>
      <c r="G3" s="38"/>
    </row>
    <row r="4" spans="2:19" ht="21" customHeight="1" x14ac:dyDescent="0.2">
      <c r="G4" s="6" t="s">
        <v>1</v>
      </c>
    </row>
    <row r="5" spans="2:19" s="12" customFormat="1" ht="28.5" x14ac:dyDescent="0.25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5"/>
      <c r="I5"/>
      <c r="J5"/>
      <c r="K5"/>
      <c r="L5"/>
      <c r="M5"/>
      <c r="N5"/>
      <c r="O5"/>
      <c r="P5" s="24"/>
      <c r="Q5" s="24"/>
      <c r="R5" s="24"/>
      <c r="S5" s="24"/>
    </row>
    <row r="6" spans="2:19" s="16" customFormat="1" ht="31.5" x14ac:dyDescent="0.25">
      <c r="B6" s="13">
        <v>1</v>
      </c>
      <c r="C6" s="17" t="s">
        <v>8</v>
      </c>
      <c r="D6" s="14" t="s">
        <v>9</v>
      </c>
      <c r="E6" s="15">
        <v>9818999.8000000007</v>
      </c>
      <c r="F6" s="15">
        <v>9772380.9700000007</v>
      </c>
      <c r="G6" s="15">
        <f t="shared" ref="G6:G12" si="0">E6-F6</f>
        <v>46618.830000000075</v>
      </c>
      <c r="H6" s="25"/>
      <c r="I6"/>
      <c r="J6"/>
      <c r="K6"/>
      <c r="L6"/>
      <c r="M6"/>
      <c r="N6"/>
      <c r="O6"/>
      <c r="P6" s="24"/>
      <c r="Q6" s="24"/>
      <c r="R6" s="24"/>
      <c r="S6" s="24"/>
    </row>
    <row r="7" spans="2:19" s="16" customFormat="1" ht="31.5" x14ac:dyDescent="0.25">
      <c r="B7" s="31">
        <v>2</v>
      </c>
      <c r="C7" s="32" t="s">
        <v>12</v>
      </c>
      <c r="D7" s="14" t="s">
        <v>15</v>
      </c>
      <c r="E7" s="28">
        <v>13976071.98</v>
      </c>
      <c r="F7" s="28">
        <v>9184541.3399999999</v>
      </c>
      <c r="G7" s="15">
        <f t="shared" si="0"/>
        <v>4791530.6400000006</v>
      </c>
      <c r="H7" s="25"/>
      <c r="I7"/>
      <c r="J7"/>
      <c r="K7"/>
      <c r="L7"/>
      <c r="M7"/>
      <c r="N7"/>
      <c r="O7"/>
      <c r="P7" s="24"/>
      <c r="Q7" s="24"/>
      <c r="R7" s="24"/>
      <c r="S7" s="24"/>
    </row>
    <row r="8" spans="2:19" s="16" customFormat="1" ht="31.5" x14ac:dyDescent="0.25">
      <c r="B8" s="13">
        <f>+B7+1</f>
        <v>3</v>
      </c>
      <c r="C8" s="17" t="s">
        <v>14</v>
      </c>
      <c r="D8" s="14" t="s">
        <v>15</v>
      </c>
      <c r="E8" s="28">
        <v>39946257.280000001</v>
      </c>
      <c r="F8" s="28">
        <v>39946257.280000001</v>
      </c>
      <c r="G8" s="15">
        <f t="shared" si="0"/>
        <v>0</v>
      </c>
      <c r="I8"/>
      <c r="J8"/>
      <c r="K8"/>
      <c r="L8"/>
      <c r="M8"/>
      <c r="N8"/>
      <c r="O8"/>
      <c r="P8" s="24"/>
      <c r="Q8" s="24"/>
      <c r="R8" s="24"/>
      <c r="S8" s="24"/>
    </row>
    <row r="9" spans="2:19" s="16" customFormat="1" ht="31.5" x14ac:dyDescent="0.25">
      <c r="B9" s="13">
        <f t="shared" ref="B9:B12" si="1">+B8+1</f>
        <v>4</v>
      </c>
      <c r="C9" s="17" t="s">
        <v>16</v>
      </c>
      <c r="D9" s="14" t="s">
        <v>56</v>
      </c>
      <c r="E9" s="28">
        <v>31761728.579999998</v>
      </c>
      <c r="F9" s="28">
        <v>31761728.579999998</v>
      </c>
      <c r="G9" s="15">
        <f t="shared" si="0"/>
        <v>0</v>
      </c>
      <c r="I9"/>
      <c r="J9"/>
      <c r="K9"/>
      <c r="L9"/>
      <c r="M9"/>
      <c r="N9"/>
      <c r="O9"/>
      <c r="P9" s="24"/>
      <c r="Q9" s="24"/>
      <c r="R9" s="24"/>
      <c r="S9" s="24"/>
    </row>
    <row r="10" spans="2:19" s="16" customFormat="1" ht="15.75" x14ac:dyDescent="0.25">
      <c r="B10" s="13">
        <f t="shared" si="1"/>
        <v>5</v>
      </c>
      <c r="C10" s="17" t="s">
        <v>19</v>
      </c>
      <c r="D10" s="14" t="s">
        <v>20</v>
      </c>
      <c r="E10" s="28">
        <v>42928649.159999996</v>
      </c>
      <c r="F10" s="28">
        <v>42628650.899999999</v>
      </c>
      <c r="G10" s="15">
        <f t="shared" si="0"/>
        <v>299998.25999999791</v>
      </c>
      <c r="I10"/>
      <c r="J10"/>
      <c r="K10"/>
      <c r="L10"/>
      <c r="M10"/>
      <c r="N10"/>
      <c r="O10"/>
      <c r="P10" s="24"/>
      <c r="Q10" s="24"/>
      <c r="R10" s="24"/>
      <c r="S10" s="24"/>
    </row>
    <row r="11" spans="2:19" s="16" customFormat="1" ht="68.25" customHeight="1" x14ac:dyDescent="0.25">
      <c r="B11" s="13">
        <f t="shared" si="1"/>
        <v>6</v>
      </c>
      <c r="C11" s="17" t="s">
        <v>21</v>
      </c>
      <c r="D11" s="14" t="s">
        <v>58</v>
      </c>
      <c r="E11" s="28">
        <v>74663604.340000004</v>
      </c>
      <c r="F11" s="28">
        <v>58388195.450000003</v>
      </c>
      <c r="G11" s="15">
        <f t="shared" si="0"/>
        <v>16275408.890000001</v>
      </c>
      <c r="I11"/>
      <c r="J11"/>
      <c r="K11"/>
      <c r="L11"/>
      <c r="M11"/>
      <c r="N11"/>
      <c r="O11"/>
      <c r="P11" s="24"/>
      <c r="Q11" s="24"/>
      <c r="R11" s="24"/>
      <c r="S11" s="24"/>
    </row>
    <row r="12" spans="2:19" s="16" customFormat="1" ht="31.5" customHeight="1" x14ac:dyDescent="0.25">
      <c r="B12" s="13">
        <f t="shared" si="1"/>
        <v>7</v>
      </c>
      <c r="C12" s="17" t="s">
        <v>62</v>
      </c>
      <c r="D12" s="14" t="s">
        <v>64</v>
      </c>
      <c r="E12" s="28">
        <v>6436268.3899999997</v>
      </c>
      <c r="F12" s="28">
        <v>1744090.49</v>
      </c>
      <c r="G12" s="15">
        <f t="shared" si="0"/>
        <v>4692177.8999999994</v>
      </c>
      <c r="I12"/>
      <c r="J12"/>
      <c r="K12"/>
      <c r="L12"/>
      <c r="M12"/>
      <c r="N12"/>
      <c r="O12"/>
      <c r="P12" s="24"/>
      <c r="Q12" s="24"/>
      <c r="R12" s="24"/>
      <c r="S12" s="24"/>
    </row>
    <row r="13" spans="2:19" s="21" customFormat="1" ht="21" customHeight="1" x14ac:dyDescent="0.25">
      <c r="B13" s="18"/>
      <c r="C13" s="19" t="s">
        <v>23</v>
      </c>
      <c r="D13" s="19"/>
      <c r="E13" s="20">
        <f>SUM(E6:E12)</f>
        <v>219531579.53</v>
      </c>
      <c r="F13" s="20">
        <f t="shared" ref="F13:G13" si="2">SUM(F6:F12)</f>
        <v>193425845.00999999</v>
      </c>
      <c r="G13" s="20">
        <f t="shared" si="2"/>
        <v>26105734.519999996</v>
      </c>
      <c r="J13" s="23"/>
      <c r="N13"/>
    </row>
    <row r="14" spans="2:19" x14ac:dyDescent="0.25">
      <c r="N14"/>
    </row>
    <row r="15" spans="2:19" x14ac:dyDescent="0.25">
      <c r="N15"/>
    </row>
    <row r="16" spans="2:19" x14ac:dyDescent="0.25">
      <c r="D16"/>
      <c r="E16"/>
      <c r="F16"/>
      <c r="G16"/>
      <c r="H16"/>
      <c r="I16"/>
      <c r="N16"/>
    </row>
    <row r="17" spans="4:14" x14ac:dyDescent="0.25">
      <c r="D17"/>
      <c r="E17"/>
      <c r="F17"/>
      <c r="G17"/>
      <c r="H17"/>
      <c r="I17"/>
      <c r="J17"/>
      <c r="N17"/>
    </row>
    <row r="18" spans="4:14" x14ac:dyDescent="0.25">
      <c r="D18"/>
      <c r="E18"/>
      <c r="F18"/>
      <c r="G18"/>
      <c r="H18"/>
      <c r="I18"/>
      <c r="J18"/>
      <c r="N18"/>
    </row>
    <row r="19" spans="4:14" x14ac:dyDescent="0.25">
      <c r="D19"/>
      <c r="E19"/>
      <c r="F19"/>
      <c r="G19"/>
      <c r="H19"/>
      <c r="I19"/>
      <c r="J19"/>
      <c r="N19"/>
    </row>
    <row r="20" spans="4:14" x14ac:dyDescent="0.25">
      <c r="D20"/>
      <c r="E20"/>
      <c r="F20"/>
      <c r="G20"/>
      <c r="H20"/>
      <c r="I20"/>
      <c r="J20"/>
      <c r="N20"/>
    </row>
    <row r="21" spans="4:14" x14ac:dyDescent="0.25">
      <c r="D21"/>
      <c r="E21"/>
      <c r="F21"/>
      <c r="G21"/>
      <c r="H21"/>
      <c r="I21"/>
      <c r="J21"/>
      <c r="N21"/>
    </row>
    <row r="22" spans="4:14" x14ac:dyDescent="0.25">
      <c r="D22"/>
      <c r="E22"/>
      <c r="F22"/>
      <c r="G22"/>
      <c r="H22"/>
      <c r="I22"/>
      <c r="J22"/>
    </row>
    <row r="23" spans="4:14" x14ac:dyDescent="0.25">
      <c r="D23"/>
      <c r="E23"/>
      <c r="F23"/>
      <c r="G23"/>
      <c r="H23"/>
      <c r="I23"/>
      <c r="J23"/>
    </row>
    <row r="24" spans="4:14" x14ac:dyDescent="0.25">
      <c r="D24"/>
      <c r="E24"/>
      <c r="F24"/>
      <c r="G24"/>
      <c r="H24"/>
      <c r="I24"/>
      <c r="J24"/>
    </row>
    <row r="25" spans="4:14" x14ac:dyDescent="0.25">
      <c r="D25"/>
      <c r="E25"/>
      <c r="F25"/>
      <c r="G25"/>
      <c r="H25"/>
      <c r="I25"/>
      <c r="J25"/>
    </row>
    <row r="26" spans="4:14" x14ac:dyDescent="0.25">
      <c r="D26"/>
      <c r="E26"/>
      <c r="F26"/>
      <c r="G26"/>
      <c r="H26"/>
      <c r="I26"/>
      <c r="J26"/>
    </row>
    <row r="27" spans="4:14" x14ac:dyDescent="0.25">
      <c r="D27"/>
      <c r="E27"/>
      <c r="F27"/>
      <c r="G27"/>
      <c r="H27"/>
      <c r="I27"/>
      <c r="J27"/>
    </row>
    <row r="28" spans="4:14" x14ac:dyDescent="0.25">
      <c r="D28"/>
      <c r="E28"/>
      <c r="F28"/>
      <c r="G28"/>
      <c r="H28"/>
      <c r="I28"/>
      <c r="J28"/>
    </row>
    <row r="29" spans="4:14" x14ac:dyDescent="0.25">
      <c r="D29"/>
      <c r="E29"/>
      <c r="F29"/>
      <c r="G29"/>
      <c r="H29"/>
      <c r="I29"/>
    </row>
    <row r="30" spans="4:14" x14ac:dyDescent="0.25">
      <c r="D30"/>
      <c r="E30"/>
      <c r="F30"/>
      <c r="G30"/>
      <c r="H30"/>
      <c r="I30"/>
    </row>
    <row r="31" spans="4:14" x14ac:dyDescent="0.25">
      <c r="D31"/>
      <c r="E31"/>
      <c r="F31"/>
      <c r="G31"/>
      <c r="H31"/>
      <c r="I31"/>
    </row>
    <row r="32" spans="4:14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</sheetData>
  <mergeCells count="2">
    <mergeCell ref="C2:G2"/>
    <mergeCell ref="C3:G3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1030" r:id="rId4" name="Control 6">
          <controlPr defaultSize="0" r:id="rId5">
            <anchor moveWithCells="1">
              <from>
                <xdr:col>4</xdr:col>
                <xdr:colOff>9525</xdr:colOff>
                <xdr:row>12</xdr:row>
                <xdr:rowOff>142875</xdr:rowOff>
              </from>
              <to>
                <xdr:col>4</xdr:col>
                <xdr:colOff>1057275</xdr:colOff>
                <xdr:row>13</xdr:row>
                <xdr:rowOff>142875</xdr:rowOff>
              </to>
            </anchor>
          </controlPr>
        </control>
      </mc:Choice>
      <mc:Fallback>
        <control shapeId="1030" r:id="rId4" name="Control 6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7">
            <anchor moveWithCells="1">
              <from>
                <xdr:col>4</xdr:col>
                <xdr:colOff>9525</xdr:colOff>
                <xdr:row>12</xdr:row>
                <xdr:rowOff>142875</xdr:rowOff>
              </from>
              <to>
                <xdr:col>4</xdr:col>
                <xdr:colOff>1057275</xdr:colOff>
                <xdr:row>13</xdr:row>
                <xdr:rowOff>142875</xdr:rowOff>
              </to>
            </anchor>
          </controlPr>
        </control>
      </mc:Choice>
      <mc:Fallback>
        <control shapeId="1029" r:id="rId6" name="Control 5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9">
            <anchor moveWithCells="1">
              <from>
                <xdr:col>4</xdr:col>
                <xdr:colOff>9525</xdr:colOff>
                <xdr:row>12</xdr:row>
                <xdr:rowOff>142875</xdr:rowOff>
              </from>
              <to>
                <xdr:col>4</xdr:col>
                <xdr:colOff>1057275</xdr:colOff>
                <xdr:row>13</xdr:row>
                <xdr:rowOff>142875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7" r:id="rId10" name="Control 3">
          <controlPr defaultSize="0" r:id="rId11">
            <anchor moveWithCells="1">
              <from>
                <xdr:col>4</xdr:col>
                <xdr:colOff>9525</xdr:colOff>
                <xdr:row>12</xdr:row>
                <xdr:rowOff>142875</xdr:rowOff>
              </from>
              <to>
                <xdr:col>4</xdr:col>
                <xdr:colOff>1057275</xdr:colOff>
                <xdr:row>13</xdr:row>
                <xdr:rowOff>142875</xdr:rowOff>
              </to>
            </anchor>
          </controlPr>
        </control>
      </mc:Choice>
      <mc:Fallback>
        <control shapeId="1027" r:id="rId10" name="Control 3"/>
      </mc:Fallback>
    </mc:AlternateContent>
    <mc:AlternateContent xmlns:mc="http://schemas.openxmlformats.org/markup-compatibility/2006">
      <mc:Choice Requires="x14">
        <control shapeId="1026" r:id="rId12" name="Control 2">
          <controlPr defaultSize="0" r:id="rId13">
            <anchor moveWithCells="1">
              <from>
                <xdr:col>4</xdr:col>
                <xdr:colOff>9525</xdr:colOff>
                <xdr:row>12</xdr:row>
                <xdr:rowOff>142875</xdr:rowOff>
              </from>
              <to>
                <xdr:col>4</xdr:col>
                <xdr:colOff>1057275</xdr:colOff>
                <xdr:row>13</xdr:row>
                <xdr:rowOff>142875</xdr:rowOff>
              </to>
            </anchor>
          </controlPr>
        </control>
      </mc:Choice>
      <mc:Fallback>
        <control shapeId="1026" r:id="rId12" name="Control 2"/>
      </mc:Fallback>
    </mc:AlternateContent>
    <mc:AlternateContent xmlns:mc="http://schemas.openxmlformats.org/markup-compatibility/2006">
      <mc:Choice Requires="x14">
        <control shapeId="1025" r:id="rId14" name="Control 1">
          <controlPr defaultSize="0" r:id="rId15">
            <anchor moveWithCells="1">
              <from>
                <xdr:col>2</xdr:col>
                <xdr:colOff>0</xdr:colOff>
                <xdr:row>12</xdr:row>
                <xdr:rowOff>142875</xdr:rowOff>
              </from>
              <to>
                <xdr:col>2</xdr:col>
                <xdr:colOff>1047750</xdr:colOff>
                <xdr:row>13</xdr:row>
                <xdr:rowOff>142875</xdr:rowOff>
              </to>
            </anchor>
          </controlPr>
        </control>
      </mc:Choice>
      <mc:Fallback>
        <control shapeId="1025" r:id="rId14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41"/>
  <sheetViews>
    <sheetView workbookViewId="0">
      <selection sqref="A1:XFD1048576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8" width="16" style="2" bestFit="1" customWidth="1"/>
    <col min="9" max="9" width="19.85546875" style="2" bestFit="1" customWidth="1"/>
    <col min="10" max="10" width="17.28515625" style="2" bestFit="1" customWidth="1"/>
    <col min="11" max="15" width="16.7109375" style="2" bestFit="1" customWidth="1"/>
    <col min="16" max="17" width="15.140625" style="2" bestFit="1" customWidth="1"/>
    <col min="18" max="18" width="16.7109375" style="2" bestFit="1" customWidth="1"/>
    <col min="19" max="16384" width="9.140625" style="2"/>
  </cols>
  <sheetData>
    <row r="1" spans="2:19" ht="2.25" customHeight="1" x14ac:dyDescent="0.25"/>
    <row r="2" spans="2:19" ht="39" customHeight="1" x14ac:dyDescent="0.25">
      <c r="C2" s="38" t="s">
        <v>52</v>
      </c>
      <c r="D2" s="38"/>
      <c r="E2" s="38"/>
      <c r="F2" s="38"/>
      <c r="G2" s="38"/>
    </row>
    <row r="3" spans="2:19" ht="18.75" x14ac:dyDescent="0.25">
      <c r="C3" s="38" t="s">
        <v>0</v>
      </c>
      <c r="D3" s="38"/>
      <c r="E3" s="38"/>
      <c r="F3" s="38"/>
      <c r="G3" s="38"/>
    </row>
    <row r="4" spans="2:19" ht="21" customHeight="1" x14ac:dyDescent="0.2">
      <c r="G4" s="6" t="s">
        <v>1</v>
      </c>
    </row>
    <row r="5" spans="2:19" s="12" customFormat="1" ht="28.5" x14ac:dyDescent="0.25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5"/>
      <c r="I5"/>
      <c r="J5"/>
      <c r="K5"/>
      <c r="L5"/>
      <c r="M5"/>
      <c r="N5"/>
      <c r="O5"/>
      <c r="P5" s="24"/>
      <c r="Q5" s="24"/>
      <c r="R5" s="24"/>
      <c r="S5" s="24"/>
    </row>
    <row r="6" spans="2:19" s="16" customFormat="1" ht="31.5" x14ac:dyDescent="0.25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5"/>
      <c r="I6"/>
      <c r="J6"/>
      <c r="K6"/>
      <c r="L6"/>
      <c r="M6"/>
      <c r="N6"/>
      <c r="O6"/>
      <c r="P6" s="24"/>
      <c r="Q6" s="24"/>
      <c r="R6" s="24"/>
      <c r="S6" s="24"/>
    </row>
    <row r="7" spans="2:19" s="16" customFormat="1" ht="31.5" x14ac:dyDescent="0.25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5"/>
      <c r="I7"/>
      <c r="J7"/>
      <c r="K7"/>
      <c r="L7"/>
      <c r="M7"/>
      <c r="N7"/>
      <c r="O7"/>
      <c r="P7" s="24"/>
      <c r="Q7" s="24"/>
    </row>
    <row r="8" spans="2:19" s="16" customFormat="1" ht="94.5" x14ac:dyDescent="0.25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5"/>
      <c r="I8"/>
      <c r="J8"/>
      <c r="K8"/>
      <c r="L8"/>
      <c r="M8"/>
      <c r="N8"/>
      <c r="O8"/>
      <c r="P8" s="24"/>
      <c r="Q8" s="24"/>
      <c r="R8" s="24"/>
      <c r="S8" s="24"/>
    </row>
    <row r="9" spans="2:19" s="16" customFormat="1" ht="31.5" x14ac:dyDescent="0.25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4"/>
      <c r="Q9" s="24"/>
      <c r="R9" s="24"/>
      <c r="S9" s="24"/>
    </row>
    <row r="10" spans="2:19" s="16" customFormat="1" ht="31.5" x14ac:dyDescent="0.25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4"/>
      <c r="Q10" s="24"/>
      <c r="R10" s="24"/>
      <c r="S10" s="24"/>
    </row>
    <row r="11" spans="2:19" s="16" customFormat="1" ht="47.25" x14ac:dyDescent="0.25">
      <c r="B11" s="13">
        <v>6</v>
      </c>
      <c r="C11" s="17" t="s">
        <v>18</v>
      </c>
      <c r="D11" s="14" t="s">
        <v>51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4"/>
      <c r="Q11" s="24"/>
      <c r="R11" s="24"/>
      <c r="S11" s="24"/>
    </row>
    <row r="12" spans="2:19" s="16" customFormat="1" ht="15.75" x14ac:dyDescent="0.25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4"/>
      <c r="Q12" s="24"/>
      <c r="R12" s="24"/>
      <c r="S12" s="24"/>
    </row>
    <row r="13" spans="2:19" s="16" customFormat="1" ht="47.25" x14ac:dyDescent="0.25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4"/>
      <c r="Q13" s="24"/>
      <c r="R13" s="24"/>
      <c r="S13" s="24"/>
    </row>
    <row r="14" spans="2:19" s="16" customFormat="1" ht="31.5" x14ac:dyDescent="0.25">
      <c r="B14" s="13">
        <v>9</v>
      </c>
      <c r="C14" s="17" t="s">
        <v>49</v>
      </c>
      <c r="D14" s="14" t="s">
        <v>50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5" x14ac:dyDescent="0.25">
      <c r="B15" s="13">
        <v>10</v>
      </c>
      <c r="C15" s="17" t="s">
        <v>53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25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3"/>
      <c r="N16"/>
    </row>
    <row r="17" spans="4:14" x14ac:dyDescent="0.25">
      <c r="N17"/>
    </row>
    <row r="18" spans="4:14" x14ac:dyDescent="0.25">
      <c r="N18"/>
    </row>
    <row r="19" spans="4:14" x14ac:dyDescent="0.25">
      <c r="D19"/>
      <c r="E19"/>
      <c r="F19"/>
      <c r="G19"/>
      <c r="H19"/>
      <c r="I19"/>
      <c r="N19"/>
    </row>
    <row r="20" spans="4:14" x14ac:dyDescent="0.25">
      <c r="D20"/>
      <c r="E20"/>
      <c r="F20"/>
      <c r="G20"/>
      <c r="H20"/>
      <c r="I20"/>
      <c r="J20"/>
      <c r="N20"/>
    </row>
    <row r="21" spans="4:14" x14ac:dyDescent="0.25">
      <c r="D21"/>
      <c r="E21"/>
      <c r="F21"/>
      <c r="G21"/>
      <c r="H21"/>
      <c r="I21"/>
      <c r="J21"/>
      <c r="N21"/>
    </row>
    <row r="22" spans="4:14" x14ac:dyDescent="0.25">
      <c r="D22"/>
      <c r="E22"/>
      <c r="F22"/>
      <c r="G22"/>
      <c r="H22"/>
      <c r="I22"/>
      <c r="J22"/>
      <c r="N22"/>
    </row>
    <row r="23" spans="4:14" x14ac:dyDescent="0.25">
      <c r="D23"/>
      <c r="E23"/>
      <c r="F23"/>
      <c r="G23"/>
      <c r="H23"/>
      <c r="I23"/>
      <c r="J23"/>
      <c r="N23"/>
    </row>
    <row r="24" spans="4:14" x14ac:dyDescent="0.25">
      <c r="D24"/>
      <c r="E24"/>
      <c r="F24"/>
      <c r="G24"/>
      <c r="H24"/>
      <c r="I24"/>
      <c r="J24"/>
      <c r="N24"/>
    </row>
    <row r="25" spans="4:14" x14ac:dyDescent="0.25">
      <c r="D25"/>
      <c r="E25"/>
      <c r="F25"/>
      <c r="G25"/>
      <c r="H25"/>
      <c r="I25"/>
      <c r="J25"/>
    </row>
    <row r="26" spans="4:14" x14ac:dyDescent="0.25">
      <c r="D26"/>
      <c r="E26"/>
      <c r="F26"/>
      <c r="G26"/>
      <c r="H26"/>
      <c r="I26"/>
      <c r="J26"/>
    </row>
    <row r="27" spans="4:14" x14ac:dyDescent="0.25">
      <c r="D27"/>
      <c r="E27"/>
      <c r="F27"/>
      <c r="G27"/>
      <c r="H27"/>
      <c r="I27"/>
      <c r="J27"/>
    </row>
    <row r="28" spans="4:14" x14ac:dyDescent="0.25">
      <c r="D28"/>
      <c r="E28"/>
      <c r="F28"/>
      <c r="G28"/>
      <c r="H28"/>
      <c r="I28"/>
      <c r="J28"/>
    </row>
    <row r="29" spans="4:14" x14ac:dyDescent="0.25">
      <c r="D29"/>
      <c r="E29"/>
      <c r="F29"/>
      <c r="G29"/>
      <c r="H29"/>
      <c r="I29"/>
      <c r="J29"/>
    </row>
    <row r="30" spans="4:14" x14ac:dyDescent="0.25">
      <c r="D30"/>
      <c r="E30"/>
      <c r="F30"/>
      <c r="G30"/>
      <c r="H30"/>
      <c r="I30"/>
      <c r="J30"/>
    </row>
    <row r="31" spans="4:14" x14ac:dyDescent="0.25">
      <c r="D31"/>
      <c r="E31"/>
      <c r="F31"/>
      <c r="G31"/>
      <c r="H31"/>
      <c r="I31"/>
      <c r="J31"/>
    </row>
    <row r="32" spans="4:14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  <row r="39" spans="4:9" x14ac:dyDescent="0.25">
      <c r="D39"/>
      <c r="E39"/>
      <c r="F39"/>
      <c r="G39"/>
      <c r="H39"/>
      <c r="I39"/>
    </row>
    <row r="40" spans="4:9" x14ac:dyDescent="0.25">
      <c r="D40"/>
      <c r="E40"/>
      <c r="F40"/>
      <c r="G40"/>
      <c r="H40"/>
      <c r="I40"/>
    </row>
    <row r="41" spans="4:9" x14ac:dyDescent="0.25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2025 Lotincha</vt:lpstr>
      <vt:lpstr>2025 Крилча</vt:lpstr>
      <vt:lpstr>2025 Русский</vt:lpstr>
      <vt:lpstr>2025 English</vt:lpstr>
      <vt:lpstr>2025_Крилча</vt:lpstr>
      <vt:lpstr>2025_Lotincha</vt:lpstr>
      <vt:lpstr>9 oylik</vt:lpstr>
      <vt:lpstr>'2025 English'!Заголовки_для_печати</vt:lpstr>
      <vt:lpstr>'2025 Lotincha'!Заголовки_для_печати</vt:lpstr>
      <vt:lpstr>'2025 Крилча'!Заголовки_для_печати</vt:lpstr>
      <vt:lpstr>'2025 Русский'!Заголовки_для_печати</vt:lpstr>
      <vt:lpstr>'2025_Lotincha'!Заголовки_для_печати</vt:lpstr>
      <vt:lpstr>'2025_Крилча'!Заголовки_для_печати</vt:lpstr>
      <vt:lpstr>'2025 English'!Область_печати</vt:lpstr>
      <vt:lpstr>'2025 Lotincha'!Область_печати</vt:lpstr>
      <vt:lpstr>'2025 Крилча'!Область_печати</vt:lpstr>
      <vt:lpstr>'2025 Русский'!Область_печати</vt:lpstr>
      <vt:lpstr>'2025_Lotincha'!Область_печати</vt:lpstr>
      <vt:lpstr>'2025_Крилча'!Область_печати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Yaxshiboyev Javohir Bahodir oʻgʻli</cp:lastModifiedBy>
  <cp:lastPrinted>2025-07-15T06:06:17Z</cp:lastPrinted>
  <dcterms:created xsi:type="dcterms:W3CDTF">2023-01-27T05:22:41Z</dcterms:created>
  <dcterms:modified xsi:type="dcterms:W3CDTF">2025-07-15T06:16:25Z</dcterms:modified>
</cp:coreProperties>
</file>